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gardenworldinc-my.sharepoint.com/personal/lellingson_gardenworldinc_com/Documents/Documents/Desktop/Availability/"/>
    </mc:Choice>
  </mc:AlternateContent>
  <xr:revisionPtr revIDLastSave="23" documentId="8_{B6BB8D36-53C8-4E30-A2FE-BBDE4CA3F039}" xr6:coauthVersionLast="47" xr6:coauthVersionMax="47" xr10:uidLastSave="{2E487C4E-BD63-4731-B74F-80184070DDA0}"/>
  <bookViews>
    <workbookView xWindow="-120" yWindow="-120" windowWidth="29040" windowHeight="15720" tabRatio="636" xr2:uid="{00000000-000D-0000-FFFF-FFFF00000000}"/>
  </bookViews>
  <sheets>
    <sheet name="2027 Summer Hosta - V1" sheetId="1" r:id="rId1"/>
    <sheet name="Export Order V1" sheetId="2" r:id="rId2"/>
  </sheets>
  <definedNames>
    <definedName name="_xlnm._FilterDatabase" localSheetId="0" hidden="1">'2027 Summer Hosta - V1'!$AD$1:$AD$199</definedName>
    <definedName name="_xlnm.Print_Area" localSheetId="0">'2027 Summer Hosta - V1'!$A$1:$Y$199</definedName>
    <definedName name="_xlnm.Print_Titles" localSheetId="0">'2027 Summer Hosta - V1'!$20:$23</definedName>
    <definedName name="Z_2F410863_295B_49EE_8779_BE92BCE954DF_.wvu.Cols" localSheetId="0" hidden="1">'2027 Summer Hosta - V1'!$AA:$AC,'2027 Summer Hosta - V1'!$AG:$BK</definedName>
    <definedName name="Z_2F410863_295B_49EE_8779_BE92BCE954DF_.wvu.FilterData" localSheetId="0" hidden="1">'2027 Summer Hosta - V1'!$AD$1:$AD$179</definedName>
    <definedName name="Z_2F410863_295B_49EE_8779_BE92BCE954DF_.wvu.PrintArea" localSheetId="0" hidden="1">'2027 Summer Hosta - V1'!$A$1:$AB$179</definedName>
    <definedName name="Z_2F410863_295B_49EE_8779_BE92BCE954DF_.wvu.PrintTitles" localSheetId="0" hidden="1">'2027 Summer Hosta - V1'!$20:$22</definedName>
    <definedName name="Z_71F486F7_AC23_4012_92EA_60EEE621ADFF_.wvu.Cols" localSheetId="0" hidden="1">'2027 Summer Hosta - V1'!$AA:$AC,'2027 Summer Hosta - V1'!$AG:$BK</definedName>
    <definedName name="Z_71F486F7_AC23_4012_92EA_60EEE621ADFF_.wvu.FilterData" localSheetId="0" hidden="1">'2027 Summer Hosta - V1'!$AD$1:$AD$179</definedName>
    <definedName name="Z_71F486F7_AC23_4012_92EA_60EEE621ADFF_.wvu.PrintArea" localSheetId="0" hidden="1">'2027 Summer Hosta - V1'!$A$1:$AB$179</definedName>
    <definedName name="Z_71F486F7_AC23_4012_92EA_60EEE621ADFF_.wvu.PrintTitles" localSheetId="0" hidden="1">'2027 Summer Hosta - V1'!$20:$22</definedName>
    <definedName name="Z_F48A945A_E99E_4940_A554_1221E692694E_.wvu.FilterData" localSheetId="0" hidden="1">'2027 Summer Hosta - V1'!$AD$1:$AD$179</definedName>
    <definedName name="Z_F48A945A_E99E_4940_A554_1221E692694E_.wvu.PrintArea" localSheetId="0" hidden="1">'2027 Summer Hosta - V1'!$A$1:$AB$179</definedName>
    <definedName name="Z_F48A945A_E99E_4940_A554_1221E692694E_.wvu.PrintTitles" localSheetId="0" hidden="1">'2027 Summer Hosta - V1'!$20:$22</definedName>
  </definedNames>
  <calcPr calcId="191028"/>
  <customWorkbookViews>
    <customWorkbookView name="Peter - Personal View" guid="{71F486F7-AC23-4012-92EA-60EEE621ADFF}" mergeInterval="0" personalView="1" maximized="1" xWindow="1" yWindow="1" windowWidth="1280" windowHeight="580" tabRatio="636" activeSheetId="1"/>
    <customWorkbookView name="Randy - Personal View" guid="{F48A945A-E99E-4940-A554-1221E692694E}" mergeInterval="0" personalView="1" maximized="1" xWindow="1" yWindow="1" windowWidth="1440" windowHeight="659" tabRatio="636" activeSheetId="2"/>
    <customWorkbookView name="  - Personal View" guid="{2F410863-295B-49EE-8779-BE92BCE954DF}" mergeInterval="0" personalView="1" maximized="1" windowWidth="1276" windowHeight="769" tabRatio="636" activeSheetId="1"/>
  </customWorkbookViews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R166" i="1" l="1"/>
  <c r="R165" i="1"/>
  <c r="R164" i="1"/>
  <c r="R152" i="1"/>
  <c r="R151" i="1"/>
  <c r="R150" i="1"/>
  <c r="R139" i="1"/>
  <c r="R136" i="1"/>
  <c r="R135" i="1"/>
  <c r="R121" i="1"/>
  <c r="R119" i="1"/>
  <c r="R116" i="1"/>
  <c r="R106" i="1"/>
  <c r="R105" i="1"/>
  <c r="R104" i="1"/>
  <c r="R93" i="1"/>
  <c r="R92" i="1"/>
  <c r="R91" i="1"/>
  <c r="R79" i="1"/>
  <c r="R78" i="1"/>
  <c r="R77" i="1"/>
  <c r="R67" i="1"/>
  <c r="R66" i="1"/>
  <c r="R65" i="1"/>
  <c r="R64" i="1"/>
  <c r="R55" i="1"/>
  <c r="R54" i="1"/>
  <c r="R51" i="1"/>
  <c r="R50" i="1"/>
  <c r="R39" i="1"/>
  <c r="R37" i="1"/>
  <c r="R36" i="1"/>
  <c r="R35" i="1"/>
  <c r="S175" i="1"/>
  <c r="R175" i="1" s="1"/>
  <c r="S174" i="1"/>
  <c r="R174" i="1" s="1"/>
  <c r="S173" i="1"/>
  <c r="R173" i="1" s="1"/>
  <c r="S172" i="1"/>
  <c r="R172" i="1" s="1"/>
  <c r="S171" i="1"/>
  <c r="R171" i="1" s="1"/>
  <c r="S170" i="1"/>
  <c r="R170" i="1" s="1"/>
  <c r="S169" i="1"/>
  <c r="R169" i="1" s="1"/>
  <c r="S168" i="1"/>
  <c r="R168" i="1" s="1"/>
  <c r="S167" i="1"/>
  <c r="R167" i="1" s="1"/>
  <c r="S166" i="1"/>
  <c r="S165" i="1"/>
  <c r="S164" i="1"/>
  <c r="S163" i="1"/>
  <c r="R163" i="1" s="1"/>
  <c r="S162" i="1"/>
  <c r="R162" i="1" s="1"/>
  <c r="S161" i="1"/>
  <c r="R161" i="1" s="1"/>
  <c r="S160" i="1"/>
  <c r="R160" i="1" s="1"/>
  <c r="S159" i="1"/>
  <c r="R159" i="1" s="1"/>
  <c r="S158" i="1"/>
  <c r="R158" i="1" s="1"/>
  <c r="S155" i="1"/>
  <c r="R155" i="1" s="1"/>
  <c r="S154" i="1"/>
  <c r="R154" i="1" s="1"/>
  <c r="S153" i="1"/>
  <c r="R153" i="1" s="1"/>
  <c r="S152" i="1"/>
  <c r="S151" i="1"/>
  <c r="S150" i="1"/>
  <c r="S149" i="1"/>
  <c r="R149" i="1" s="1"/>
  <c r="S148" i="1"/>
  <c r="R148" i="1" s="1"/>
  <c r="S147" i="1"/>
  <c r="R147" i="1" s="1"/>
  <c r="S146" i="1"/>
  <c r="R146" i="1" s="1"/>
  <c r="S145" i="1"/>
  <c r="R145" i="1" s="1"/>
  <c r="S144" i="1"/>
  <c r="R144" i="1" s="1"/>
  <c r="S143" i="1"/>
  <c r="R143" i="1" s="1"/>
  <c r="S142" i="1"/>
  <c r="R142" i="1" s="1"/>
  <c r="S141" i="1"/>
  <c r="R141" i="1" s="1"/>
  <c r="S139" i="1"/>
  <c r="S136" i="1"/>
  <c r="S135" i="1"/>
  <c r="S133" i="1"/>
  <c r="R133" i="1" s="1"/>
  <c r="S131" i="1"/>
  <c r="R131" i="1" s="1"/>
  <c r="S129" i="1"/>
  <c r="R129" i="1" s="1"/>
  <c r="S128" i="1"/>
  <c r="R128" i="1" s="1"/>
  <c r="S127" i="1"/>
  <c r="R127" i="1" s="1"/>
  <c r="S125" i="1"/>
  <c r="R125" i="1" s="1"/>
  <c r="S124" i="1"/>
  <c r="R124" i="1" s="1"/>
  <c r="S123" i="1"/>
  <c r="R123" i="1" s="1"/>
  <c r="S122" i="1"/>
  <c r="R122" i="1" s="1"/>
  <c r="S121" i="1"/>
  <c r="S119" i="1"/>
  <c r="S116" i="1"/>
  <c r="S115" i="1"/>
  <c r="R115" i="1" s="1"/>
  <c r="S114" i="1"/>
  <c r="R114" i="1" s="1"/>
  <c r="S113" i="1"/>
  <c r="R113" i="1" s="1"/>
  <c r="S112" i="1"/>
  <c r="R112" i="1" s="1"/>
  <c r="S111" i="1"/>
  <c r="R111" i="1" s="1"/>
  <c r="S110" i="1"/>
  <c r="R110" i="1" s="1"/>
  <c r="S109" i="1"/>
  <c r="R109" i="1" s="1"/>
  <c r="S108" i="1"/>
  <c r="R108" i="1" s="1"/>
  <c r="S107" i="1"/>
  <c r="R107" i="1" s="1"/>
  <c r="S106" i="1"/>
  <c r="S105" i="1"/>
  <c r="S104" i="1"/>
  <c r="S103" i="1"/>
  <c r="R103" i="1" s="1"/>
  <c r="S102" i="1"/>
  <c r="R102" i="1" s="1"/>
  <c r="S101" i="1"/>
  <c r="R101" i="1" s="1"/>
  <c r="S100" i="1"/>
  <c r="R100" i="1" s="1"/>
  <c r="S99" i="1"/>
  <c r="R99" i="1" s="1"/>
  <c r="S98" i="1"/>
  <c r="R98" i="1" s="1"/>
  <c r="S97" i="1"/>
  <c r="R97" i="1" s="1"/>
  <c r="S96" i="1"/>
  <c r="R96" i="1" s="1"/>
  <c r="S95" i="1"/>
  <c r="R95" i="1" s="1"/>
  <c r="S93" i="1"/>
  <c r="S92" i="1"/>
  <c r="S91" i="1"/>
  <c r="S90" i="1"/>
  <c r="R90" i="1" s="1"/>
  <c r="S88" i="1"/>
  <c r="R88" i="1" s="1"/>
  <c r="S87" i="1"/>
  <c r="R87" i="1" s="1"/>
  <c r="S85" i="1"/>
  <c r="R85" i="1" s="1"/>
  <c r="S84" i="1"/>
  <c r="R84" i="1" s="1"/>
  <c r="S83" i="1"/>
  <c r="R83" i="1" s="1"/>
  <c r="S82" i="1"/>
  <c r="R82" i="1" s="1"/>
  <c r="S81" i="1"/>
  <c r="R81" i="1" s="1"/>
  <c r="S80" i="1"/>
  <c r="R80" i="1" s="1"/>
  <c r="S79" i="1"/>
  <c r="S78" i="1"/>
  <c r="S77" i="1"/>
  <c r="S76" i="1"/>
  <c r="R76" i="1" s="1"/>
  <c r="S74" i="1"/>
  <c r="R74" i="1" s="1"/>
  <c r="S73" i="1"/>
  <c r="R73" i="1" s="1"/>
  <c r="S72" i="1"/>
  <c r="R72" i="1" s="1"/>
  <c r="S71" i="1"/>
  <c r="R71" i="1" s="1"/>
  <c r="S70" i="1"/>
  <c r="R70" i="1" s="1"/>
  <c r="S69" i="1"/>
  <c r="R69" i="1" s="1"/>
  <c r="S68" i="1"/>
  <c r="R68" i="1" s="1"/>
  <c r="S67" i="1"/>
  <c r="S66" i="1"/>
  <c r="S65" i="1"/>
  <c r="S64" i="1"/>
  <c r="S63" i="1"/>
  <c r="R63" i="1" s="1"/>
  <c r="S62" i="1"/>
  <c r="R62" i="1" s="1"/>
  <c r="S61" i="1"/>
  <c r="R61" i="1" s="1"/>
  <c r="S60" i="1"/>
  <c r="R60" i="1" s="1"/>
  <c r="S59" i="1"/>
  <c r="R59" i="1" s="1"/>
  <c r="S58" i="1"/>
  <c r="R58" i="1" s="1"/>
  <c r="S57" i="1"/>
  <c r="R57" i="1" s="1"/>
  <c r="S56" i="1"/>
  <c r="R56" i="1" s="1"/>
  <c r="S55" i="1"/>
  <c r="S54" i="1"/>
  <c r="S51" i="1"/>
  <c r="S50" i="1"/>
  <c r="S48" i="1"/>
  <c r="R48" i="1" s="1"/>
  <c r="S47" i="1"/>
  <c r="R47" i="1" s="1"/>
  <c r="S46" i="1"/>
  <c r="R46" i="1" s="1"/>
  <c r="S45" i="1"/>
  <c r="R45" i="1" s="1"/>
  <c r="S43" i="1"/>
  <c r="R43" i="1" s="1"/>
  <c r="S42" i="1"/>
  <c r="R42" i="1" s="1"/>
  <c r="S41" i="1"/>
  <c r="R41" i="1" s="1"/>
  <c r="S40" i="1"/>
  <c r="R40" i="1" s="1"/>
  <c r="S39" i="1"/>
  <c r="S37" i="1"/>
  <c r="S36" i="1"/>
  <c r="S35" i="1"/>
  <c r="S32" i="1"/>
  <c r="R32" i="1" s="1"/>
  <c r="S31" i="1"/>
  <c r="R31" i="1" s="1"/>
  <c r="S30" i="1"/>
  <c r="R30" i="1" s="1"/>
  <c r="S29" i="1"/>
  <c r="R29" i="1" s="1"/>
  <c r="S28" i="1"/>
  <c r="R28" i="1" s="1"/>
  <c r="S27" i="1"/>
  <c r="R27" i="1" s="1"/>
  <c r="S26" i="1"/>
  <c r="R26" i="1" s="1"/>
  <c r="S25" i="1"/>
  <c r="R25" i="1" s="1"/>
  <c r="BB144" i="1" l="1"/>
  <c r="BB120" i="1"/>
  <c r="BB115" i="1"/>
  <c r="BB84" i="1"/>
  <c r="BB60" i="1"/>
  <c r="L97" i="2"/>
  <c r="H97" i="2"/>
  <c r="K97" i="2"/>
  <c r="J97" i="2"/>
  <c r="G97" i="2"/>
  <c r="F97" i="2"/>
  <c r="B97" i="2"/>
  <c r="L121" i="2"/>
  <c r="L120" i="2"/>
  <c r="H121" i="2"/>
  <c r="H120" i="2"/>
  <c r="K120" i="2"/>
  <c r="J120" i="2"/>
  <c r="G120" i="2"/>
  <c r="F120" i="2"/>
  <c r="B120" i="2"/>
  <c r="K121" i="2"/>
  <c r="J121" i="2"/>
  <c r="G121" i="2"/>
  <c r="F121" i="2"/>
  <c r="B121" i="2"/>
  <c r="B122" i="2"/>
  <c r="F122" i="2"/>
  <c r="G122" i="2"/>
  <c r="H122" i="2"/>
  <c r="J122" i="2"/>
  <c r="K122" i="2"/>
  <c r="L122" i="2"/>
  <c r="L101" i="2"/>
  <c r="L100" i="2"/>
  <c r="H101" i="2"/>
  <c r="H100" i="2"/>
  <c r="K100" i="2"/>
  <c r="J100" i="2"/>
  <c r="G100" i="2"/>
  <c r="F100" i="2"/>
  <c r="B100" i="2"/>
  <c r="K101" i="2"/>
  <c r="J101" i="2"/>
  <c r="G101" i="2"/>
  <c r="F101" i="2"/>
  <c r="B101" i="2"/>
  <c r="L93" i="2"/>
  <c r="L92" i="2"/>
  <c r="H93" i="2"/>
  <c r="H92" i="2"/>
  <c r="K92" i="2"/>
  <c r="J92" i="2"/>
  <c r="G92" i="2"/>
  <c r="F92" i="2"/>
  <c r="B92" i="2"/>
  <c r="K93" i="2"/>
  <c r="J93" i="2"/>
  <c r="G93" i="2"/>
  <c r="F93" i="2"/>
  <c r="B93" i="2"/>
  <c r="L61" i="2"/>
  <c r="L60" i="2"/>
  <c r="H61" i="2"/>
  <c r="H60" i="2"/>
  <c r="L53" i="2"/>
  <c r="H53" i="2"/>
  <c r="L36" i="2"/>
  <c r="L35" i="2"/>
  <c r="H36" i="2"/>
  <c r="H35" i="2"/>
  <c r="K60" i="2"/>
  <c r="J60" i="2"/>
  <c r="G60" i="2"/>
  <c r="F60" i="2"/>
  <c r="B60" i="2"/>
  <c r="B61" i="2"/>
  <c r="F61" i="2"/>
  <c r="G61" i="2"/>
  <c r="J61" i="2"/>
  <c r="K61" i="2"/>
  <c r="L62" i="2"/>
  <c r="K62" i="2"/>
  <c r="J62" i="2"/>
  <c r="H62" i="2"/>
  <c r="G62" i="2"/>
  <c r="F62" i="2"/>
  <c r="B62" i="2"/>
  <c r="L63" i="2"/>
  <c r="K63" i="2"/>
  <c r="J63" i="2"/>
  <c r="H63" i="2"/>
  <c r="G63" i="2"/>
  <c r="F63" i="2"/>
  <c r="B63" i="2"/>
  <c r="K53" i="2"/>
  <c r="J53" i="2"/>
  <c r="G53" i="2"/>
  <c r="F53" i="2"/>
  <c r="B53" i="2"/>
  <c r="K35" i="2"/>
  <c r="J35" i="2"/>
  <c r="G35" i="2"/>
  <c r="F35" i="2"/>
  <c r="B35" i="2"/>
  <c r="K36" i="2"/>
  <c r="J36" i="2"/>
  <c r="G36" i="2"/>
  <c r="F36" i="2"/>
  <c r="B36" i="2"/>
  <c r="AG176" i="1"/>
  <c r="AI176" i="1"/>
  <c r="AG175" i="1"/>
  <c r="AI175" i="1"/>
  <c r="AG174" i="1"/>
  <c r="AI174" i="1"/>
  <c r="AG173" i="1"/>
  <c r="AI173" i="1"/>
  <c r="AG148" i="1"/>
  <c r="AI148" i="1"/>
  <c r="AG147" i="1"/>
  <c r="AI147" i="1"/>
  <c r="AG129" i="1"/>
  <c r="AI129" i="1"/>
  <c r="BH86" i="1"/>
  <c r="BG86" i="1"/>
  <c r="BF86" i="1"/>
  <c r="BE86" i="1"/>
  <c r="BD86" i="1"/>
  <c r="BC86" i="1"/>
  <c r="BB86" i="1"/>
  <c r="AI86" i="1"/>
  <c r="AG86" i="1"/>
  <c r="AD86" i="1"/>
  <c r="BH85" i="1"/>
  <c r="BG85" i="1"/>
  <c r="BF85" i="1"/>
  <c r="BE85" i="1"/>
  <c r="BD85" i="1"/>
  <c r="BC85" i="1"/>
  <c r="BB85" i="1"/>
  <c r="AI85" i="1"/>
  <c r="AG85" i="1"/>
  <c r="AD85" i="1"/>
  <c r="BH120" i="1"/>
  <c r="BG120" i="1"/>
  <c r="BF120" i="1"/>
  <c r="BE120" i="1"/>
  <c r="BD120" i="1"/>
  <c r="BC120" i="1"/>
  <c r="AI120" i="1"/>
  <c r="AG120" i="1"/>
  <c r="AD120" i="1"/>
  <c r="BH144" i="1"/>
  <c r="BG144" i="1"/>
  <c r="BF144" i="1"/>
  <c r="BE144" i="1"/>
  <c r="BD144" i="1"/>
  <c r="BC144" i="1"/>
  <c r="AI144" i="1"/>
  <c r="AG144" i="1"/>
  <c r="AD144" i="1"/>
  <c r="BH143" i="1"/>
  <c r="BG143" i="1"/>
  <c r="BF143" i="1"/>
  <c r="BE143" i="1"/>
  <c r="BD143" i="1"/>
  <c r="BC143" i="1"/>
  <c r="BB143" i="1"/>
  <c r="AI143" i="1"/>
  <c r="AG143" i="1"/>
  <c r="AD143" i="1"/>
  <c r="BH124" i="1"/>
  <c r="BG124" i="1"/>
  <c r="BF124" i="1"/>
  <c r="BE124" i="1"/>
  <c r="BD124" i="1"/>
  <c r="BC124" i="1"/>
  <c r="BB124" i="1"/>
  <c r="AI124" i="1"/>
  <c r="AG124" i="1"/>
  <c r="AD124" i="1"/>
  <c r="BH123" i="1"/>
  <c r="BG123" i="1"/>
  <c r="BF123" i="1"/>
  <c r="BE123" i="1"/>
  <c r="BD123" i="1"/>
  <c r="BC123" i="1"/>
  <c r="BB123" i="1"/>
  <c r="AI123" i="1"/>
  <c r="AG123" i="1"/>
  <c r="AD123" i="1"/>
  <c r="BH116" i="1"/>
  <c r="BG116" i="1"/>
  <c r="BF116" i="1"/>
  <c r="BE116" i="1"/>
  <c r="BD116" i="1"/>
  <c r="BC116" i="1"/>
  <c r="BB116" i="1"/>
  <c r="AI116" i="1"/>
  <c r="AG116" i="1"/>
  <c r="AK116" i="1" s="1"/>
  <c r="AD116" i="1"/>
  <c r="BH115" i="1"/>
  <c r="BG115" i="1"/>
  <c r="BF115" i="1"/>
  <c r="BE115" i="1"/>
  <c r="BD115" i="1"/>
  <c r="BC115" i="1"/>
  <c r="AI115" i="1"/>
  <c r="AG115" i="1"/>
  <c r="AD115" i="1"/>
  <c r="BH84" i="1"/>
  <c r="BG84" i="1"/>
  <c r="BF84" i="1"/>
  <c r="BE84" i="1"/>
  <c r="BD84" i="1"/>
  <c r="BC84" i="1"/>
  <c r="AI84" i="1"/>
  <c r="AG84" i="1"/>
  <c r="AD84" i="1"/>
  <c r="BH83" i="1"/>
  <c r="BG83" i="1"/>
  <c r="BF83" i="1"/>
  <c r="BE83" i="1"/>
  <c r="BD83" i="1"/>
  <c r="BC83" i="1"/>
  <c r="BB83" i="1"/>
  <c r="AI83" i="1"/>
  <c r="AG83" i="1"/>
  <c r="AD83" i="1"/>
  <c r="BH59" i="1"/>
  <c r="BG59" i="1"/>
  <c r="BF59" i="1"/>
  <c r="BE59" i="1"/>
  <c r="BD59" i="1"/>
  <c r="BC59" i="1"/>
  <c r="BB59" i="1"/>
  <c r="AI59" i="1"/>
  <c r="AG59" i="1"/>
  <c r="AD59" i="1"/>
  <c r="BH58" i="1"/>
  <c r="BG58" i="1"/>
  <c r="BF58" i="1"/>
  <c r="BE58" i="1"/>
  <c r="BD58" i="1"/>
  <c r="BC58" i="1"/>
  <c r="BB58" i="1"/>
  <c r="AI58" i="1"/>
  <c r="AG58" i="1"/>
  <c r="AD58" i="1"/>
  <c r="AD60" i="1"/>
  <c r="AG60" i="1"/>
  <c r="AI60" i="1"/>
  <c r="BC60" i="1"/>
  <c r="BD60" i="1"/>
  <c r="BE60" i="1"/>
  <c r="BF60" i="1"/>
  <c r="BG60" i="1"/>
  <c r="BH60" i="1"/>
  <c r="BH76" i="1"/>
  <c r="BG76" i="1"/>
  <c r="BF76" i="1"/>
  <c r="BE76" i="1"/>
  <c r="BD76" i="1"/>
  <c r="BC76" i="1"/>
  <c r="BB76" i="1"/>
  <c r="AI76" i="1"/>
  <c r="AG76" i="1"/>
  <c r="AD76" i="1"/>
  <c r="AD111" i="1"/>
  <c r="AG111" i="1"/>
  <c r="AI111" i="1"/>
  <c r="BB111" i="1"/>
  <c r="BC111" i="1"/>
  <c r="BD111" i="1"/>
  <c r="BE111" i="1"/>
  <c r="BF111" i="1"/>
  <c r="BG111" i="1"/>
  <c r="BH111" i="1"/>
  <c r="AD112" i="1"/>
  <c r="AG112" i="1"/>
  <c r="AI112" i="1"/>
  <c r="BB112" i="1"/>
  <c r="BC112" i="1"/>
  <c r="BD112" i="1"/>
  <c r="BE112" i="1"/>
  <c r="BF112" i="1"/>
  <c r="BG112" i="1"/>
  <c r="BH112" i="1"/>
  <c r="BI86" i="1" l="1"/>
  <c r="D86" i="1" s="1"/>
  <c r="AK120" i="1"/>
  <c r="AK86" i="1"/>
  <c r="AK85" i="1"/>
  <c r="BI85" i="1"/>
  <c r="D85" i="1" s="1"/>
  <c r="BI120" i="1"/>
  <c r="D120" i="1" s="1"/>
  <c r="AK123" i="1"/>
  <c r="BI144" i="1"/>
  <c r="D144" i="1" s="1"/>
  <c r="AK124" i="1"/>
  <c r="AK144" i="1"/>
  <c r="BI143" i="1"/>
  <c r="D143" i="1" s="1"/>
  <c r="AK143" i="1"/>
  <c r="BI124" i="1"/>
  <c r="D124" i="1" s="1"/>
  <c r="BI123" i="1"/>
  <c r="D123" i="1" s="1"/>
  <c r="BI116" i="1"/>
  <c r="D116" i="1" s="1"/>
  <c r="BI115" i="1"/>
  <c r="D115" i="1" s="1"/>
  <c r="AK115" i="1"/>
  <c r="AK84" i="1"/>
  <c r="BI84" i="1"/>
  <c r="D84" i="1" s="1"/>
  <c r="AK83" i="1"/>
  <c r="AK76" i="1"/>
  <c r="BI83" i="1"/>
  <c r="D83" i="1" s="1"/>
  <c r="AK59" i="1"/>
  <c r="BI59" i="1"/>
  <c r="D59" i="1" s="1"/>
  <c r="BI58" i="1"/>
  <c r="D58" i="1" s="1"/>
  <c r="AK60" i="1"/>
  <c r="BI60" i="1"/>
  <c r="D60" i="1" s="1"/>
  <c r="AK58" i="1"/>
  <c r="BI76" i="1"/>
  <c r="D76" i="1" s="1"/>
  <c r="AM76" i="1" s="1"/>
  <c r="AK112" i="1"/>
  <c r="AK111" i="1"/>
  <c r="BI112" i="1"/>
  <c r="BI111" i="1"/>
  <c r="D111" i="1" s="1"/>
  <c r="AM111" i="1" s="1"/>
  <c r="L149" i="2"/>
  <c r="H149" i="2"/>
  <c r="K149" i="2"/>
  <c r="J149" i="2"/>
  <c r="G149" i="2"/>
  <c r="F149" i="2"/>
  <c r="B149" i="2"/>
  <c r="BH172" i="1"/>
  <c r="BG172" i="1"/>
  <c r="BF172" i="1"/>
  <c r="BE172" i="1"/>
  <c r="BD172" i="1"/>
  <c r="BC172" i="1"/>
  <c r="BB172" i="1"/>
  <c r="AI172" i="1"/>
  <c r="AG172" i="1"/>
  <c r="AD172" i="1"/>
  <c r="L47" i="2"/>
  <c r="H47" i="2"/>
  <c r="K47" i="2"/>
  <c r="J47" i="2"/>
  <c r="G47" i="2"/>
  <c r="F47" i="2"/>
  <c r="B47" i="2"/>
  <c r="BH70" i="1"/>
  <c r="BG70" i="1"/>
  <c r="BF70" i="1"/>
  <c r="BE70" i="1"/>
  <c r="BD70" i="1"/>
  <c r="BC70" i="1"/>
  <c r="BB70" i="1"/>
  <c r="AI70" i="1"/>
  <c r="AG70" i="1"/>
  <c r="AD70" i="1"/>
  <c r="AO76" i="1" l="1"/>
  <c r="AQ76" i="1" s="1"/>
  <c r="AO59" i="1"/>
  <c r="AM59" i="1"/>
  <c r="D112" i="1"/>
  <c r="AO112" i="1" s="1"/>
  <c r="AO120" i="1"/>
  <c r="AM120" i="1"/>
  <c r="AQ120" i="1" s="1"/>
  <c r="AO116" i="1"/>
  <c r="AM116" i="1"/>
  <c r="AQ116" i="1" s="1"/>
  <c r="AO123" i="1"/>
  <c r="AM123" i="1"/>
  <c r="AO115" i="1"/>
  <c r="AM115" i="1"/>
  <c r="AQ115" i="1" s="1"/>
  <c r="AM83" i="1"/>
  <c r="AO83" i="1"/>
  <c r="AO85" i="1"/>
  <c r="AM85" i="1"/>
  <c r="AQ85" i="1" s="1"/>
  <c r="AO84" i="1"/>
  <c r="AM84" i="1"/>
  <c r="AQ84" i="1" s="1"/>
  <c r="AO143" i="1"/>
  <c r="AM143" i="1"/>
  <c r="AQ143" i="1" s="1"/>
  <c r="AM60" i="1"/>
  <c r="AO60" i="1"/>
  <c r="AO111" i="1"/>
  <c r="AQ111" i="1" s="1"/>
  <c r="AO58" i="1"/>
  <c r="AM58" i="1"/>
  <c r="AO124" i="1"/>
  <c r="AM124" i="1"/>
  <c r="AM144" i="1"/>
  <c r="AO144" i="1"/>
  <c r="AO86" i="1"/>
  <c r="AM86" i="1"/>
  <c r="AQ86" i="1" s="1"/>
  <c r="BI172" i="1"/>
  <c r="AK172" i="1"/>
  <c r="AK70" i="1"/>
  <c r="BI70" i="1"/>
  <c r="AQ60" i="1" l="1"/>
  <c r="AM112" i="1"/>
  <c r="AQ123" i="1"/>
  <c r="AQ124" i="1"/>
  <c r="AQ59" i="1"/>
  <c r="D172" i="1"/>
  <c r="AO172" i="1" s="1"/>
  <c r="AQ112" i="1"/>
  <c r="AQ144" i="1"/>
  <c r="D70" i="1"/>
  <c r="AO70" i="1" s="1"/>
  <c r="AQ58" i="1"/>
  <c r="AQ83" i="1"/>
  <c r="AM172" i="1"/>
  <c r="AM70" i="1"/>
  <c r="AQ172" i="1" l="1"/>
  <c r="AQ70" i="1"/>
  <c r="L153" i="2"/>
  <c r="L152" i="2"/>
  <c r="L151" i="2"/>
  <c r="L150" i="2"/>
  <c r="L148" i="2"/>
  <c r="L147" i="2"/>
  <c r="L146" i="2"/>
  <c r="L145" i="2"/>
  <c r="L144" i="2"/>
  <c r="L143" i="2"/>
  <c r="L142" i="2"/>
  <c r="L141" i="2"/>
  <c r="L140" i="2"/>
  <c r="L139" i="2"/>
  <c r="L138" i="2"/>
  <c r="L137" i="2"/>
  <c r="L136" i="2"/>
  <c r="L135" i="2"/>
  <c r="L134" i="2"/>
  <c r="L133" i="2"/>
  <c r="L132" i="2"/>
  <c r="L131" i="2"/>
  <c r="L130" i="2"/>
  <c r="L129" i="2"/>
  <c r="L128" i="2"/>
  <c r="L127" i="2"/>
  <c r="L126" i="2"/>
  <c r="L125" i="2"/>
  <c r="L124" i="2"/>
  <c r="L123" i="2"/>
  <c r="L119" i="2"/>
  <c r="L118" i="2"/>
  <c r="L117" i="2"/>
  <c r="L116" i="2"/>
  <c r="L115" i="2"/>
  <c r="L114" i="2"/>
  <c r="L113" i="2"/>
  <c r="L112" i="2"/>
  <c r="L111" i="2"/>
  <c r="L110" i="2"/>
  <c r="L109" i="2"/>
  <c r="L108" i="2"/>
  <c r="L107" i="2"/>
  <c r="L106" i="2"/>
  <c r="L105" i="2"/>
  <c r="L104" i="2"/>
  <c r="L103" i="2"/>
  <c r="L102" i="2"/>
  <c r="L99" i="2"/>
  <c r="L98" i="2"/>
  <c r="L96" i="2"/>
  <c r="L95" i="2"/>
  <c r="L94" i="2"/>
  <c r="L91" i="2"/>
  <c r="L90" i="2"/>
  <c r="L89" i="2"/>
  <c r="L88" i="2"/>
  <c r="L87" i="2"/>
  <c r="L86" i="2"/>
  <c r="L85" i="2"/>
  <c r="L84" i="2"/>
  <c r="L83" i="2"/>
  <c r="L82" i="2"/>
  <c r="L81" i="2"/>
  <c r="L80" i="2"/>
  <c r="L79" i="2"/>
  <c r="L78" i="2"/>
  <c r="L77" i="2"/>
  <c r="L76" i="2"/>
  <c r="L75" i="2"/>
  <c r="L74" i="2"/>
  <c r="L73" i="2"/>
  <c r="L72" i="2"/>
  <c r="L71" i="2"/>
  <c r="L70" i="2"/>
  <c r="L69" i="2"/>
  <c r="L68" i="2"/>
  <c r="L67" i="2"/>
  <c r="L66" i="2"/>
  <c r="L65" i="2"/>
  <c r="L64" i="2"/>
  <c r="L59" i="2"/>
  <c r="L58" i="2"/>
  <c r="L57" i="2"/>
  <c r="L56" i="2"/>
  <c r="L55" i="2"/>
  <c r="L54" i="2"/>
  <c r="L52" i="2"/>
  <c r="L51" i="2"/>
  <c r="L50" i="2"/>
  <c r="L49" i="2"/>
  <c r="L48" i="2"/>
  <c r="L46" i="2"/>
  <c r="L45" i="2"/>
  <c r="L44" i="2"/>
  <c r="L43" i="2"/>
  <c r="L42" i="2"/>
  <c r="L41" i="2"/>
  <c r="L40" i="2"/>
  <c r="L39" i="2"/>
  <c r="L38" i="2"/>
  <c r="L37" i="2"/>
  <c r="L34" i="2"/>
  <c r="L33" i="2"/>
  <c r="L32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16" i="2"/>
  <c r="L15" i="2"/>
  <c r="L14" i="2"/>
  <c r="L13" i="2"/>
  <c r="L12" i="2"/>
  <c r="L11" i="2"/>
  <c r="L10" i="2"/>
  <c r="L9" i="2"/>
  <c r="L8" i="2"/>
  <c r="L7" i="2"/>
  <c r="L6" i="2"/>
  <c r="L5" i="2"/>
  <c r="L4" i="2"/>
  <c r="L3" i="2"/>
  <c r="L2" i="2"/>
  <c r="K154" i="2"/>
  <c r="K153" i="2"/>
  <c r="K152" i="2"/>
  <c r="K151" i="2"/>
  <c r="K150" i="2"/>
  <c r="K148" i="2"/>
  <c r="K147" i="2"/>
  <c r="K146" i="2"/>
  <c r="K145" i="2"/>
  <c r="K144" i="2"/>
  <c r="K143" i="2"/>
  <c r="K142" i="2"/>
  <c r="K141" i="2"/>
  <c r="K140" i="2"/>
  <c r="K139" i="2"/>
  <c r="K138" i="2"/>
  <c r="K137" i="2"/>
  <c r="K136" i="2"/>
  <c r="K135" i="2"/>
  <c r="K134" i="2"/>
  <c r="K133" i="2"/>
  <c r="K132" i="2"/>
  <c r="K131" i="2"/>
  <c r="K130" i="2"/>
  <c r="K129" i="2"/>
  <c r="K128" i="2"/>
  <c r="K127" i="2"/>
  <c r="K126" i="2"/>
  <c r="K125" i="2"/>
  <c r="K124" i="2"/>
  <c r="K123" i="2"/>
  <c r="K119" i="2"/>
  <c r="K118" i="2"/>
  <c r="K117" i="2"/>
  <c r="K116" i="2"/>
  <c r="K115" i="2"/>
  <c r="K114" i="2"/>
  <c r="K113" i="2"/>
  <c r="K112" i="2"/>
  <c r="K111" i="2"/>
  <c r="K110" i="2"/>
  <c r="K109" i="2"/>
  <c r="K108" i="2"/>
  <c r="K107" i="2"/>
  <c r="K106" i="2"/>
  <c r="K105" i="2"/>
  <c r="K104" i="2"/>
  <c r="K103" i="2"/>
  <c r="K102" i="2"/>
  <c r="K99" i="2"/>
  <c r="K98" i="2"/>
  <c r="K96" i="2"/>
  <c r="K95" i="2"/>
  <c r="K94" i="2"/>
  <c r="K91" i="2"/>
  <c r="K90" i="2"/>
  <c r="K89" i="2"/>
  <c r="K88" i="2"/>
  <c r="K87" i="2"/>
  <c r="K86" i="2"/>
  <c r="K85" i="2"/>
  <c r="K84" i="2"/>
  <c r="K83" i="2"/>
  <c r="K82" i="2"/>
  <c r="K81" i="2"/>
  <c r="K80" i="2"/>
  <c r="K79" i="2"/>
  <c r="K78" i="2"/>
  <c r="K77" i="2"/>
  <c r="K76" i="2"/>
  <c r="K75" i="2"/>
  <c r="K74" i="2"/>
  <c r="K73" i="2"/>
  <c r="K72" i="2"/>
  <c r="K71" i="2"/>
  <c r="K70" i="2"/>
  <c r="K69" i="2"/>
  <c r="K68" i="2"/>
  <c r="K67" i="2"/>
  <c r="K66" i="2"/>
  <c r="K65" i="2"/>
  <c r="K64" i="2"/>
  <c r="K59" i="2"/>
  <c r="K58" i="2"/>
  <c r="K57" i="2"/>
  <c r="K56" i="2"/>
  <c r="K55" i="2"/>
  <c r="K54" i="2"/>
  <c r="K52" i="2"/>
  <c r="K51" i="2"/>
  <c r="K50" i="2"/>
  <c r="K49" i="2"/>
  <c r="K48" i="2"/>
  <c r="K46" i="2"/>
  <c r="K45" i="2"/>
  <c r="K44" i="2"/>
  <c r="K43" i="2"/>
  <c r="K42" i="2"/>
  <c r="K41" i="2"/>
  <c r="K40" i="2"/>
  <c r="K39" i="2"/>
  <c r="K38" i="2"/>
  <c r="K37" i="2"/>
  <c r="K34" i="2"/>
  <c r="K33" i="2"/>
  <c r="K32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10" i="2"/>
  <c r="K9" i="2"/>
  <c r="K8" i="2"/>
  <c r="K7" i="2"/>
  <c r="K6" i="2"/>
  <c r="K5" i="2"/>
  <c r="K4" i="2"/>
  <c r="K3" i="2"/>
  <c r="J153" i="2"/>
  <c r="J152" i="2"/>
  <c r="J151" i="2"/>
  <c r="J150" i="2"/>
  <c r="J148" i="2"/>
  <c r="J147" i="2"/>
  <c r="J146" i="2"/>
  <c r="J145" i="2"/>
  <c r="J144" i="2"/>
  <c r="J143" i="2"/>
  <c r="J142" i="2"/>
  <c r="J141" i="2"/>
  <c r="J140" i="2"/>
  <c r="J139" i="2"/>
  <c r="J138" i="2"/>
  <c r="J137" i="2"/>
  <c r="J136" i="2"/>
  <c r="J135" i="2"/>
  <c r="J134" i="2"/>
  <c r="J133" i="2"/>
  <c r="J132" i="2"/>
  <c r="J131" i="2"/>
  <c r="J130" i="2"/>
  <c r="J129" i="2"/>
  <c r="J128" i="2"/>
  <c r="J127" i="2"/>
  <c r="J126" i="2"/>
  <c r="J125" i="2"/>
  <c r="J124" i="2"/>
  <c r="J123" i="2"/>
  <c r="J119" i="2"/>
  <c r="J118" i="2"/>
  <c r="J117" i="2"/>
  <c r="J116" i="2"/>
  <c r="J115" i="2"/>
  <c r="J114" i="2"/>
  <c r="J113" i="2"/>
  <c r="J112" i="2"/>
  <c r="J111" i="2"/>
  <c r="J110" i="2"/>
  <c r="J109" i="2"/>
  <c r="J108" i="2"/>
  <c r="J107" i="2"/>
  <c r="J106" i="2"/>
  <c r="J105" i="2"/>
  <c r="J104" i="2"/>
  <c r="J103" i="2"/>
  <c r="J102" i="2"/>
  <c r="J99" i="2"/>
  <c r="J98" i="2"/>
  <c r="J96" i="2"/>
  <c r="J95" i="2"/>
  <c r="J94" i="2"/>
  <c r="J91" i="2"/>
  <c r="J90" i="2"/>
  <c r="J89" i="2"/>
  <c r="J88" i="2"/>
  <c r="J87" i="2"/>
  <c r="J86" i="2"/>
  <c r="J85" i="2"/>
  <c r="J84" i="2"/>
  <c r="J83" i="2"/>
  <c r="J82" i="2"/>
  <c r="J81" i="2"/>
  <c r="J80" i="2"/>
  <c r="J79" i="2"/>
  <c r="J78" i="2"/>
  <c r="J77" i="2"/>
  <c r="J76" i="2"/>
  <c r="J75" i="2"/>
  <c r="J74" i="2"/>
  <c r="J73" i="2"/>
  <c r="J72" i="2"/>
  <c r="J71" i="2"/>
  <c r="J70" i="2"/>
  <c r="J69" i="2"/>
  <c r="J68" i="2"/>
  <c r="J67" i="2"/>
  <c r="J66" i="2"/>
  <c r="J65" i="2"/>
  <c r="J64" i="2"/>
  <c r="J59" i="2"/>
  <c r="J58" i="2"/>
  <c r="J57" i="2"/>
  <c r="J56" i="2"/>
  <c r="J55" i="2"/>
  <c r="J54" i="2"/>
  <c r="J52" i="2"/>
  <c r="J51" i="2"/>
  <c r="J50" i="2"/>
  <c r="J49" i="2"/>
  <c r="J48" i="2"/>
  <c r="J46" i="2"/>
  <c r="J45" i="2"/>
  <c r="J44" i="2"/>
  <c r="J43" i="2"/>
  <c r="J42" i="2"/>
  <c r="J41" i="2"/>
  <c r="J40" i="2"/>
  <c r="J39" i="2"/>
  <c r="J38" i="2"/>
  <c r="J37" i="2"/>
  <c r="J34" i="2"/>
  <c r="J33" i="2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J8" i="2"/>
  <c r="J7" i="2"/>
  <c r="J6" i="2"/>
  <c r="J5" i="2"/>
  <c r="J4" i="2"/>
  <c r="J3" i="2"/>
  <c r="H153" i="2"/>
  <c r="H152" i="2"/>
  <c r="H151" i="2"/>
  <c r="H150" i="2"/>
  <c r="H148" i="2"/>
  <c r="H147" i="2"/>
  <c r="H146" i="2"/>
  <c r="H145" i="2"/>
  <c r="H144" i="2"/>
  <c r="H143" i="2"/>
  <c r="H142" i="2"/>
  <c r="H141" i="2"/>
  <c r="H140" i="2"/>
  <c r="H139" i="2"/>
  <c r="H138" i="2"/>
  <c r="H137" i="2"/>
  <c r="H136" i="2"/>
  <c r="H135" i="2"/>
  <c r="H134" i="2"/>
  <c r="H133" i="2"/>
  <c r="H132" i="2"/>
  <c r="H131" i="2"/>
  <c r="H130" i="2"/>
  <c r="H129" i="2"/>
  <c r="H128" i="2"/>
  <c r="H127" i="2"/>
  <c r="H126" i="2"/>
  <c r="H125" i="2"/>
  <c r="H124" i="2"/>
  <c r="H123" i="2"/>
  <c r="H119" i="2"/>
  <c r="H118" i="2"/>
  <c r="H117" i="2"/>
  <c r="H116" i="2"/>
  <c r="H115" i="2"/>
  <c r="H114" i="2"/>
  <c r="H113" i="2"/>
  <c r="H112" i="2"/>
  <c r="H111" i="2"/>
  <c r="H110" i="2"/>
  <c r="H109" i="2"/>
  <c r="H108" i="2"/>
  <c r="H107" i="2"/>
  <c r="H106" i="2"/>
  <c r="H105" i="2"/>
  <c r="H104" i="2"/>
  <c r="H103" i="2"/>
  <c r="H102" i="2"/>
  <c r="H99" i="2"/>
  <c r="H98" i="2"/>
  <c r="H96" i="2"/>
  <c r="H95" i="2"/>
  <c r="H94" i="2"/>
  <c r="H91" i="2"/>
  <c r="H90" i="2"/>
  <c r="H89" i="2"/>
  <c r="H88" i="2"/>
  <c r="H87" i="2"/>
  <c r="H86" i="2"/>
  <c r="H85" i="2"/>
  <c r="H84" i="2"/>
  <c r="H83" i="2"/>
  <c r="H82" i="2"/>
  <c r="H81" i="2"/>
  <c r="H80" i="2"/>
  <c r="H79" i="2"/>
  <c r="H78" i="2"/>
  <c r="H77" i="2"/>
  <c r="H76" i="2"/>
  <c r="H75" i="2"/>
  <c r="H74" i="2"/>
  <c r="H73" i="2"/>
  <c r="H72" i="2"/>
  <c r="H71" i="2"/>
  <c r="H70" i="2"/>
  <c r="H69" i="2"/>
  <c r="H68" i="2"/>
  <c r="H67" i="2"/>
  <c r="H66" i="2"/>
  <c r="H65" i="2"/>
  <c r="H64" i="2"/>
  <c r="H59" i="2"/>
  <c r="H58" i="2"/>
  <c r="H57" i="2"/>
  <c r="H56" i="2"/>
  <c r="H55" i="2"/>
  <c r="H54" i="2"/>
  <c r="H52" i="2"/>
  <c r="H51" i="2"/>
  <c r="H50" i="2"/>
  <c r="H49" i="2"/>
  <c r="H48" i="2"/>
  <c r="H46" i="2"/>
  <c r="H45" i="2"/>
  <c r="H44" i="2"/>
  <c r="H43" i="2"/>
  <c r="H42" i="2"/>
  <c r="H41" i="2"/>
  <c r="H40" i="2"/>
  <c r="H39" i="2"/>
  <c r="H38" i="2"/>
  <c r="H37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H4" i="2"/>
  <c r="H3" i="2"/>
  <c r="H2" i="2"/>
  <c r="G153" i="2"/>
  <c r="G152" i="2"/>
  <c r="G151" i="2"/>
  <c r="G150" i="2"/>
  <c r="G148" i="2"/>
  <c r="G147" i="2"/>
  <c r="G146" i="2"/>
  <c r="G145" i="2"/>
  <c r="G144" i="2"/>
  <c r="G143" i="2"/>
  <c r="G142" i="2"/>
  <c r="G141" i="2"/>
  <c r="G140" i="2"/>
  <c r="G139" i="2"/>
  <c r="G138" i="2"/>
  <c r="G137" i="2"/>
  <c r="G136" i="2"/>
  <c r="G135" i="2"/>
  <c r="G134" i="2"/>
  <c r="G133" i="2"/>
  <c r="G132" i="2"/>
  <c r="G131" i="2"/>
  <c r="G130" i="2"/>
  <c r="G129" i="2"/>
  <c r="G128" i="2"/>
  <c r="G127" i="2"/>
  <c r="G126" i="2"/>
  <c r="G125" i="2"/>
  <c r="G124" i="2"/>
  <c r="G123" i="2"/>
  <c r="G119" i="2"/>
  <c r="G118" i="2"/>
  <c r="G117" i="2"/>
  <c r="G116" i="2"/>
  <c r="G115" i="2"/>
  <c r="G114" i="2"/>
  <c r="G113" i="2"/>
  <c r="G112" i="2"/>
  <c r="G111" i="2"/>
  <c r="G110" i="2"/>
  <c r="G109" i="2"/>
  <c r="G108" i="2"/>
  <c r="G107" i="2"/>
  <c r="G106" i="2"/>
  <c r="G105" i="2"/>
  <c r="G104" i="2"/>
  <c r="G103" i="2"/>
  <c r="G102" i="2"/>
  <c r="G99" i="2"/>
  <c r="G98" i="2"/>
  <c r="G96" i="2"/>
  <c r="G95" i="2"/>
  <c r="G94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59" i="2"/>
  <c r="G58" i="2"/>
  <c r="G57" i="2"/>
  <c r="G56" i="2"/>
  <c r="G55" i="2"/>
  <c r="G54" i="2"/>
  <c r="G52" i="2"/>
  <c r="G51" i="2"/>
  <c r="G50" i="2"/>
  <c r="G49" i="2"/>
  <c r="G48" i="2"/>
  <c r="G46" i="2"/>
  <c r="G45" i="2"/>
  <c r="G44" i="2"/>
  <c r="G43" i="2"/>
  <c r="G42" i="2"/>
  <c r="G41" i="2"/>
  <c r="G40" i="2"/>
  <c r="G39" i="2"/>
  <c r="G38" i="2"/>
  <c r="G37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3" i="2"/>
  <c r="F153" i="2"/>
  <c r="F152" i="2"/>
  <c r="F151" i="2"/>
  <c r="F150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99" i="2"/>
  <c r="F98" i="2"/>
  <c r="F96" i="2"/>
  <c r="F95" i="2"/>
  <c r="F94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59" i="2"/>
  <c r="F58" i="2"/>
  <c r="F57" i="2"/>
  <c r="F56" i="2"/>
  <c r="F55" i="2"/>
  <c r="F54" i="2"/>
  <c r="F52" i="2"/>
  <c r="F51" i="2"/>
  <c r="F50" i="2"/>
  <c r="F49" i="2"/>
  <c r="F48" i="2"/>
  <c r="F46" i="2"/>
  <c r="F45" i="2"/>
  <c r="F44" i="2"/>
  <c r="F43" i="2"/>
  <c r="F42" i="2"/>
  <c r="F41" i="2"/>
  <c r="F40" i="2"/>
  <c r="F39" i="2"/>
  <c r="F38" i="2"/>
  <c r="F37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F4" i="2"/>
  <c r="F3" i="2"/>
  <c r="F2" i="2"/>
  <c r="B153" i="2"/>
  <c r="B152" i="2"/>
  <c r="B151" i="2"/>
  <c r="B150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6" i="2"/>
  <c r="B125" i="2"/>
  <c r="B124" i="2"/>
  <c r="B123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99" i="2"/>
  <c r="B98" i="2"/>
  <c r="B96" i="2"/>
  <c r="B95" i="2"/>
  <c r="B94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59" i="2"/>
  <c r="B58" i="2"/>
  <c r="B57" i="2"/>
  <c r="B56" i="2"/>
  <c r="B55" i="2"/>
  <c r="B54" i="2"/>
  <c r="B52" i="2"/>
  <c r="B51" i="2"/>
  <c r="B50" i="2"/>
  <c r="B49" i="2"/>
  <c r="B48" i="2"/>
  <c r="B46" i="2"/>
  <c r="B45" i="2"/>
  <c r="B44" i="2"/>
  <c r="B43" i="2"/>
  <c r="B42" i="2"/>
  <c r="B41" i="2"/>
  <c r="B40" i="2"/>
  <c r="B39" i="2"/>
  <c r="B38" i="2"/>
  <c r="B37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B2" i="2"/>
  <c r="BH135" i="1" l="1"/>
  <c r="BG135" i="1"/>
  <c r="BF135" i="1"/>
  <c r="BE135" i="1"/>
  <c r="BD135" i="1"/>
  <c r="BC135" i="1"/>
  <c r="BB135" i="1"/>
  <c r="AI135" i="1"/>
  <c r="AG135" i="1"/>
  <c r="AD135" i="1"/>
  <c r="BH169" i="1"/>
  <c r="BG169" i="1"/>
  <c r="BF169" i="1"/>
  <c r="BE169" i="1"/>
  <c r="BD169" i="1"/>
  <c r="BC169" i="1"/>
  <c r="BB169" i="1"/>
  <c r="AI169" i="1"/>
  <c r="AG169" i="1"/>
  <c r="AD169" i="1"/>
  <c r="BH29" i="1"/>
  <c r="BG29" i="1"/>
  <c r="BF29" i="1"/>
  <c r="BE29" i="1"/>
  <c r="BD29" i="1"/>
  <c r="BC29" i="1"/>
  <c r="BB29" i="1"/>
  <c r="AI29" i="1"/>
  <c r="AG29" i="1"/>
  <c r="AD29" i="1"/>
  <c r="AK169" i="1" l="1"/>
  <c r="AK135" i="1"/>
  <c r="BI135" i="1"/>
  <c r="BI169" i="1"/>
  <c r="AK29" i="1"/>
  <c r="BI29" i="1"/>
  <c r="AO169" i="1" l="1"/>
  <c r="D169" i="1"/>
  <c r="AO29" i="1"/>
  <c r="D29" i="1"/>
  <c r="D135" i="1"/>
  <c r="AO135" i="1" s="1"/>
  <c r="AM135" i="1"/>
  <c r="AM169" i="1"/>
  <c r="AM29" i="1"/>
  <c r="AQ29" i="1" s="1"/>
  <c r="AQ169" i="1" l="1"/>
  <c r="AQ135" i="1"/>
  <c r="BH96" i="1"/>
  <c r="BG96" i="1"/>
  <c r="BF96" i="1"/>
  <c r="BE96" i="1"/>
  <c r="BD96" i="1"/>
  <c r="BC96" i="1"/>
  <c r="BB96" i="1"/>
  <c r="AI96" i="1"/>
  <c r="AG96" i="1"/>
  <c r="AD96" i="1"/>
  <c r="BH42" i="1"/>
  <c r="BG42" i="1"/>
  <c r="BF42" i="1"/>
  <c r="BE42" i="1"/>
  <c r="BD42" i="1"/>
  <c r="BC42" i="1"/>
  <c r="BB42" i="1"/>
  <c r="AI42" i="1"/>
  <c r="AG42" i="1"/>
  <c r="AD42" i="1"/>
  <c r="BH41" i="1"/>
  <c r="BG41" i="1"/>
  <c r="BF41" i="1"/>
  <c r="BE41" i="1"/>
  <c r="BD41" i="1"/>
  <c r="BC41" i="1"/>
  <c r="BB41" i="1"/>
  <c r="AI41" i="1"/>
  <c r="AG41" i="1"/>
  <c r="AD41" i="1"/>
  <c r="AK96" i="1" l="1"/>
  <c r="AK42" i="1"/>
  <c r="BI96" i="1"/>
  <c r="BI42" i="1"/>
  <c r="BI41" i="1"/>
  <c r="AK41" i="1"/>
  <c r="D41" i="1" l="1"/>
  <c r="AM41" i="1" s="1"/>
  <c r="D42" i="1"/>
  <c r="AO42" i="1" s="1"/>
  <c r="D96" i="1"/>
  <c r="AO96" i="1" s="1"/>
  <c r="AM96" i="1"/>
  <c r="AM42" i="1"/>
  <c r="AO41" i="1"/>
  <c r="K2" i="2"/>
  <c r="J2" i="2"/>
  <c r="G2" i="2"/>
  <c r="AQ42" i="1" l="1"/>
  <c r="AQ41" i="1"/>
  <c r="AQ96" i="1"/>
  <c r="BH175" i="1"/>
  <c r="BG175" i="1"/>
  <c r="BF175" i="1"/>
  <c r="BE175" i="1"/>
  <c r="BD175" i="1"/>
  <c r="BC175" i="1"/>
  <c r="BB175" i="1"/>
  <c r="AK175" i="1"/>
  <c r="AD175" i="1"/>
  <c r="BH157" i="1"/>
  <c r="BG157" i="1"/>
  <c r="BF157" i="1"/>
  <c r="BE157" i="1"/>
  <c r="BD157" i="1"/>
  <c r="BC157" i="1"/>
  <c r="BB157" i="1"/>
  <c r="AI157" i="1"/>
  <c r="AG157" i="1"/>
  <c r="AD157" i="1"/>
  <c r="BH156" i="1"/>
  <c r="BG156" i="1"/>
  <c r="BF156" i="1"/>
  <c r="BE156" i="1"/>
  <c r="BD156" i="1"/>
  <c r="BC156" i="1"/>
  <c r="BB156" i="1"/>
  <c r="AI156" i="1"/>
  <c r="AG156" i="1"/>
  <c r="AD156" i="1"/>
  <c r="BH155" i="1"/>
  <c r="BG155" i="1"/>
  <c r="BF155" i="1"/>
  <c r="BE155" i="1"/>
  <c r="BD155" i="1"/>
  <c r="BC155" i="1"/>
  <c r="BB155" i="1"/>
  <c r="AI155" i="1"/>
  <c r="AG155" i="1"/>
  <c r="AD155" i="1"/>
  <c r="BH142" i="1"/>
  <c r="BG142" i="1"/>
  <c r="BF142" i="1"/>
  <c r="BE142" i="1"/>
  <c r="BD142" i="1"/>
  <c r="BC142" i="1"/>
  <c r="BB142" i="1"/>
  <c r="AI142" i="1"/>
  <c r="AG142" i="1"/>
  <c r="AD142" i="1"/>
  <c r="BH141" i="1"/>
  <c r="BG141" i="1"/>
  <c r="BF141" i="1"/>
  <c r="BE141" i="1"/>
  <c r="BD141" i="1"/>
  <c r="BC141" i="1"/>
  <c r="BB141" i="1"/>
  <c r="AI141" i="1"/>
  <c r="AG141" i="1"/>
  <c r="AD141" i="1"/>
  <c r="BH140" i="1"/>
  <c r="BG140" i="1"/>
  <c r="BF140" i="1"/>
  <c r="BE140" i="1"/>
  <c r="BD140" i="1"/>
  <c r="BC140" i="1"/>
  <c r="BB140" i="1"/>
  <c r="AI140" i="1"/>
  <c r="AG140" i="1"/>
  <c r="AD140" i="1"/>
  <c r="BH139" i="1"/>
  <c r="BG139" i="1"/>
  <c r="BF139" i="1"/>
  <c r="BE139" i="1"/>
  <c r="BD139" i="1"/>
  <c r="BC139" i="1"/>
  <c r="BB139" i="1"/>
  <c r="AI139" i="1"/>
  <c r="AG139" i="1"/>
  <c r="AD139" i="1"/>
  <c r="BH110" i="1"/>
  <c r="BG110" i="1"/>
  <c r="BF110" i="1"/>
  <c r="BE110" i="1"/>
  <c r="BD110" i="1"/>
  <c r="BC110" i="1"/>
  <c r="BB110" i="1"/>
  <c r="AI110" i="1"/>
  <c r="AG110" i="1"/>
  <c r="AD110" i="1"/>
  <c r="BH104" i="1"/>
  <c r="BG104" i="1"/>
  <c r="BF104" i="1"/>
  <c r="BE104" i="1"/>
  <c r="BD104" i="1"/>
  <c r="BC104" i="1"/>
  <c r="BB104" i="1"/>
  <c r="AI104" i="1"/>
  <c r="AG104" i="1"/>
  <c r="AD104" i="1"/>
  <c r="BH103" i="1"/>
  <c r="BG103" i="1"/>
  <c r="BF103" i="1"/>
  <c r="BE103" i="1"/>
  <c r="BD103" i="1"/>
  <c r="BC103" i="1"/>
  <c r="BB103" i="1"/>
  <c r="AI103" i="1"/>
  <c r="AG103" i="1"/>
  <c r="AD103" i="1"/>
  <c r="BH89" i="1"/>
  <c r="BG89" i="1"/>
  <c r="BF89" i="1"/>
  <c r="BE89" i="1"/>
  <c r="BD89" i="1"/>
  <c r="BC89" i="1"/>
  <c r="BB89" i="1"/>
  <c r="AI89" i="1"/>
  <c r="AG89" i="1"/>
  <c r="AD89" i="1"/>
  <c r="BH75" i="1"/>
  <c r="BG75" i="1"/>
  <c r="BF75" i="1"/>
  <c r="BE75" i="1"/>
  <c r="BD75" i="1"/>
  <c r="BC75" i="1"/>
  <c r="BB75" i="1"/>
  <c r="AI75" i="1"/>
  <c r="AG75" i="1"/>
  <c r="AD75" i="1"/>
  <c r="BH72" i="1"/>
  <c r="BG72" i="1"/>
  <c r="BF72" i="1"/>
  <c r="BE72" i="1"/>
  <c r="BD72" i="1"/>
  <c r="BC72" i="1"/>
  <c r="BB72" i="1"/>
  <c r="AI72" i="1"/>
  <c r="AG72" i="1"/>
  <c r="AD72" i="1"/>
  <c r="AD73" i="1"/>
  <c r="AG73" i="1"/>
  <c r="AI73" i="1"/>
  <c r="BB73" i="1"/>
  <c r="BC73" i="1"/>
  <c r="BD73" i="1"/>
  <c r="BE73" i="1"/>
  <c r="BF73" i="1"/>
  <c r="BG73" i="1"/>
  <c r="BH73" i="1"/>
  <c r="BH69" i="1"/>
  <c r="BG69" i="1"/>
  <c r="BF69" i="1"/>
  <c r="BE69" i="1"/>
  <c r="BD69" i="1"/>
  <c r="BC69" i="1"/>
  <c r="BB69" i="1"/>
  <c r="AI69" i="1"/>
  <c r="AG69" i="1"/>
  <c r="AD69" i="1"/>
  <c r="BH68" i="1"/>
  <c r="BG68" i="1"/>
  <c r="BF68" i="1"/>
  <c r="BE68" i="1"/>
  <c r="BD68" i="1"/>
  <c r="BC68" i="1"/>
  <c r="BB68" i="1"/>
  <c r="AI68" i="1"/>
  <c r="AG68" i="1"/>
  <c r="AD68" i="1"/>
  <c r="BH66" i="1"/>
  <c r="BG66" i="1"/>
  <c r="BF66" i="1"/>
  <c r="BE66" i="1"/>
  <c r="BD66" i="1"/>
  <c r="BC66" i="1"/>
  <c r="BB66" i="1"/>
  <c r="AI66" i="1"/>
  <c r="AG66" i="1"/>
  <c r="AD66" i="1"/>
  <c r="BH64" i="1"/>
  <c r="BG64" i="1"/>
  <c r="BF64" i="1"/>
  <c r="BE64" i="1"/>
  <c r="BD64" i="1"/>
  <c r="BC64" i="1"/>
  <c r="BB64" i="1"/>
  <c r="AI64" i="1"/>
  <c r="AG64" i="1"/>
  <c r="AD64" i="1"/>
  <c r="BH57" i="1"/>
  <c r="BG57" i="1"/>
  <c r="BF57" i="1"/>
  <c r="BE57" i="1"/>
  <c r="BD57" i="1"/>
  <c r="BC57" i="1"/>
  <c r="BB57" i="1"/>
  <c r="AI57" i="1"/>
  <c r="AG57" i="1"/>
  <c r="AD57" i="1"/>
  <c r="BH56" i="1"/>
  <c r="BG56" i="1"/>
  <c r="BF56" i="1"/>
  <c r="BE56" i="1"/>
  <c r="BD56" i="1"/>
  <c r="BC56" i="1"/>
  <c r="BB56" i="1"/>
  <c r="AI56" i="1"/>
  <c r="AG56" i="1"/>
  <c r="AD56" i="1"/>
  <c r="BH55" i="1"/>
  <c r="BG55" i="1"/>
  <c r="BF55" i="1"/>
  <c r="BE55" i="1"/>
  <c r="BD55" i="1"/>
  <c r="BC55" i="1"/>
  <c r="BB55" i="1"/>
  <c r="AI55" i="1"/>
  <c r="AG55" i="1"/>
  <c r="AD55" i="1"/>
  <c r="BH44" i="1"/>
  <c r="BG44" i="1"/>
  <c r="BF44" i="1"/>
  <c r="BE44" i="1"/>
  <c r="BD44" i="1"/>
  <c r="BC44" i="1"/>
  <c r="BB44" i="1"/>
  <c r="AI44" i="1"/>
  <c r="AG44" i="1"/>
  <c r="AD44" i="1"/>
  <c r="BH43" i="1"/>
  <c r="BG43" i="1"/>
  <c r="BF43" i="1"/>
  <c r="BE43" i="1"/>
  <c r="BD43" i="1"/>
  <c r="BC43" i="1"/>
  <c r="BB43" i="1"/>
  <c r="AI43" i="1"/>
  <c r="AG43" i="1"/>
  <c r="AD43" i="1"/>
  <c r="BH36" i="1"/>
  <c r="BG36" i="1"/>
  <c r="BF36" i="1"/>
  <c r="BE36" i="1"/>
  <c r="BD36" i="1"/>
  <c r="BC36" i="1"/>
  <c r="BB36" i="1"/>
  <c r="AI36" i="1"/>
  <c r="AG36" i="1"/>
  <c r="AD36" i="1"/>
  <c r="BH34" i="1"/>
  <c r="BG34" i="1"/>
  <c r="BF34" i="1"/>
  <c r="BE34" i="1"/>
  <c r="BD34" i="1"/>
  <c r="BC34" i="1"/>
  <c r="BB34" i="1"/>
  <c r="AI34" i="1"/>
  <c r="AG34" i="1"/>
  <c r="AD34" i="1"/>
  <c r="BB114" i="1"/>
  <c r="BC114" i="1"/>
  <c r="BD114" i="1"/>
  <c r="BE114" i="1"/>
  <c r="BF114" i="1"/>
  <c r="BG114" i="1"/>
  <c r="BH114" i="1"/>
  <c r="AG114" i="1"/>
  <c r="AI114" i="1"/>
  <c r="AD114" i="1"/>
  <c r="BB122" i="1"/>
  <c r="BC122" i="1"/>
  <c r="BD122" i="1"/>
  <c r="BE122" i="1"/>
  <c r="BF122" i="1"/>
  <c r="BG122" i="1"/>
  <c r="BH122" i="1"/>
  <c r="AG122" i="1"/>
  <c r="AI122" i="1"/>
  <c r="AD122" i="1"/>
  <c r="BB121" i="1"/>
  <c r="BC121" i="1"/>
  <c r="BD121" i="1"/>
  <c r="BE121" i="1"/>
  <c r="BF121" i="1"/>
  <c r="BG121" i="1"/>
  <c r="BH121" i="1"/>
  <c r="AG121" i="1"/>
  <c r="AI121" i="1"/>
  <c r="AD121" i="1"/>
  <c r="BB113" i="1"/>
  <c r="BC113" i="1"/>
  <c r="BD113" i="1"/>
  <c r="BE113" i="1"/>
  <c r="BF113" i="1"/>
  <c r="BG113" i="1"/>
  <c r="BH113" i="1"/>
  <c r="AG113" i="1"/>
  <c r="AI113" i="1"/>
  <c r="AD113" i="1"/>
  <c r="BB74" i="1"/>
  <c r="BC74" i="1"/>
  <c r="BD74" i="1"/>
  <c r="BE74" i="1"/>
  <c r="BF74" i="1"/>
  <c r="BG74" i="1"/>
  <c r="BH74" i="1"/>
  <c r="AG74" i="1"/>
  <c r="AI74" i="1"/>
  <c r="AD74" i="1"/>
  <c r="BH53" i="1"/>
  <c r="BG53" i="1"/>
  <c r="BF53" i="1"/>
  <c r="BE53" i="1"/>
  <c r="BD53" i="1"/>
  <c r="BC53" i="1"/>
  <c r="BB53" i="1"/>
  <c r="AI53" i="1"/>
  <c r="AG53" i="1"/>
  <c r="AD53" i="1"/>
  <c r="BH52" i="1"/>
  <c r="BG52" i="1"/>
  <c r="BF52" i="1"/>
  <c r="BE52" i="1"/>
  <c r="BD52" i="1"/>
  <c r="BC52" i="1"/>
  <c r="BB52" i="1"/>
  <c r="AI52" i="1"/>
  <c r="AG52" i="1"/>
  <c r="AD52" i="1"/>
  <c r="BH28" i="1"/>
  <c r="BG28" i="1"/>
  <c r="BF28" i="1"/>
  <c r="BE28" i="1"/>
  <c r="BD28" i="1"/>
  <c r="BC28" i="1"/>
  <c r="BB28" i="1"/>
  <c r="AI28" i="1"/>
  <c r="AG28" i="1"/>
  <c r="AD28" i="1"/>
  <c r="BB119" i="1"/>
  <c r="BB62" i="1"/>
  <c r="BB35" i="1"/>
  <c r="BH171" i="1"/>
  <c r="BG171" i="1"/>
  <c r="BF171" i="1"/>
  <c r="BE171" i="1"/>
  <c r="BD171" i="1"/>
  <c r="BC171" i="1"/>
  <c r="BB171" i="1"/>
  <c r="AI171" i="1"/>
  <c r="AG171" i="1"/>
  <c r="AD171" i="1"/>
  <c r="BH168" i="1"/>
  <c r="BG168" i="1"/>
  <c r="BF168" i="1"/>
  <c r="BE168" i="1"/>
  <c r="BD168" i="1"/>
  <c r="BC168" i="1"/>
  <c r="BB168" i="1"/>
  <c r="AI168" i="1"/>
  <c r="AG168" i="1"/>
  <c r="AD168" i="1"/>
  <c r="BH138" i="1"/>
  <c r="BG138" i="1"/>
  <c r="BF138" i="1"/>
  <c r="BE138" i="1"/>
  <c r="BD138" i="1"/>
  <c r="BC138" i="1"/>
  <c r="BB138" i="1"/>
  <c r="AI138" i="1"/>
  <c r="AG138" i="1"/>
  <c r="AD138" i="1"/>
  <c r="BH134" i="1"/>
  <c r="BG134" i="1"/>
  <c r="BF134" i="1"/>
  <c r="BE134" i="1"/>
  <c r="BD134" i="1"/>
  <c r="BC134" i="1"/>
  <c r="BB134" i="1"/>
  <c r="AI134" i="1"/>
  <c r="AG134" i="1"/>
  <c r="AD134" i="1"/>
  <c r="BH126" i="1"/>
  <c r="BG126" i="1"/>
  <c r="BF126" i="1"/>
  <c r="BE126" i="1"/>
  <c r="BD126" i="1"/>
  <c r="BC126" i="1"/>
  <c r="BB126" i="1"/>
  <c r="AI126" i="1"/>
  <c r="AG126" i="1"/>
  <c r="AD126" i="1"/>
  <c r="BH125" i="1"/>
  <c r="BG125" i="1"/>
  <c r="BF125" i="1"/>
  <c r="BE125" i="1"/>
  <c r="BD125" i="1"/>
  <c r="BC125" i="1"/>
  <c r="BB125" i="1"/>
  <c r="AI125" i="1"/>
  <c r="AG125" i="1"/>
  <c r="AD125" i="1"/>
  <c r="BH119" i="1"/>
  <c r="BG119" i="1"/>
  <c r="BF119" i="1"/>
  <c r="BE119" i="1"/>
  <c r="BD119" i="1"/>
  <c r="BC119" i="1"/>
  <c r="AI119" i="1"/>
  <c r="AG119" i="1"/>
  <c r="AD119" i="1"/>
  <c r="BH118" i="1"/>
  <c r="BG118" i="1"/>
  <c r="BF118" i="1"/>
  <c r="BE118" i="1"/>
  <c r="BD118" i="1"/>
  <c r="BC118" i="1"/>
  <c r="BB118" i="1"/>
  <c r="AI118" i="1"/>
  <c r="AG118" i="1"/>
  <c r="AD118" i="1"/>
  <c r="BH71" i="1"/>
  <c r="BG71" i="1"/>
  <c r="BF71" i="1"/>
  <c r="BE71" i="1"/>
  <c r="BD71" i="1"/>
  <c r="BC71" i="1"/>
  <c r="BB71" i="1"/>
  <c r="AI71" i="1"/>
  <c r="AG71" i="1"/>
  <c r="AD71" i="1"/>
  <c r="BH62" i="1"/>
  <c r="BG62" i="1"/>
  <c r="BF62" i="1"/>
  <c r="BE62" i="1"/>
  <c r="BD62" i="1"/>
  <c r="BC62" i="1"/>
  <c r="AI62" i="1"/>
  <c r="AG62" i="1"/>
  <c r="AD62" i="1"/>
  <c r="BH35" i="1"/>
  <c r="BG35" i="1"/>
  <c r="BF35" i="1"/>
  <c r="BE35" i="1"/>
  <c r="BD35" i="1"/>
  <c r="BC35" i="1"/>
  <c r="AI35" i="1"/>
  <c r="AG35" i="1"/>
  <c r="AD35" i="1"/>
  <c r="BH30" i="1"/>
  <c r="BG30" i="1"/>
  <c r="BF30" i="1"/>
  <c r="BE30" i="1"/>
  <c r="BD30" i="1"/>
  <c r="BC30" i="1"/>
  <c r="BB30" i="1"/>
  <c r="AI30" i="1"/>
  <c r="AG30" i="1"/>
  <c r="AD30" i="1"/>
  <c r="BH47" i="1"/>
  <c r="BG47" i="1"/>
  <c r="BF47" i="1"/>
  <c r="BE47" i="1"/>
  <c r="BD47" i="1"/>
  <c r="BC47" i="1"/>
  <c r="BB47" i="1"/>
  <c r="AI47" i="1"/>
  <c r="AG47" i="1"/>
  <c r="AD47" i="1"/>
  <c r="BH26" i="1"/>
  <c r="BG26" i="1"/>
  <c r="BF26" i="1"/>
  <c r="BE26" i="1"/>
  <c r="BD26" i="1"/>
  <c r="BC26" i="1"/>
  <c r="BB26" i="1"/>
  <c r="AI26" i="1"/>
  <c r="AG26" i="1"/>
  <c r="AD26" i="1"/>
  <c r="BH161" i="1"/>
  <c r="BG161" i="1"/>
  <c r="BF161" i="1"/>
  <c r="BE161" i="1"/>
  <c r="BD161" i="1"/>
  <c r="BC161" i="1"/>
  <c r="BB161" i="1"/>
  <c r="AI161" i="1"/>
  <c r="AG161" i="1"/>
  <c r="AD161" i="1"/>
  <c r="AG167" i="1"/>
  <c r="AI167" i="1"/>
  <c r="BH167" i="1"/>
  <c r="BG167" i="1"/>
  <c r="BF167" i="1"/>
  <c r="BE167" i="1"/>
  <c r="BD167" i="1"/>
  <c r="BC167" i="1"/>
  <c r="BB167" i="1"/>
  <c r="AD167" i="1"/>
  <c r="BH61" i="1"/>
  <c r="BG61" i="1"/>
  <c r="BF61" i="1"/>
  <c r="BE61" i="1"/>
  <c r="BD61" i="1"/>
  <c r="BC61" i="1"/>
  <c r="BB61" i="1"/>
  <c r="AI61" i="1"/>
  <c r="AG61" i="1"/>
  <c r="AD61" i="1"/>
  <c r="BH163" i="1"/>
  <c r="BG163" i="1"/>
  <c r="BF163" i="1"/>
  <c r="BE163" i="1"/>
  <c r="BD163" i="1"/>
  <c r="BC163" i="1"/>
  <c r="BB163" i="1"/>
  <c r="AI163" i="1"/>
  <c r="AG163" i="1"/>
  <c r="AD163" i="1"/>
  <c r="BH159" i="1"/>
  <c r="BG159" i="1"/>
  <c r="BF159" i="1"/>
  <c r="BE159" i="1"/>
  <c r="BD159" i="1"/>
  <c r="BC159" i="1"/>
  <c r="BB159" i="1"/>
  <c r="AI159" i="1"/>
  <c r="AG159" i="1"/>
  <c r="AD159" i="1"/>
  <c r="BH152" i="1"/>
  <c r="BG152" i="1"/>
  <c r="BF152" i="1"/>
  <c r="BE152" i="1"/>
  <c r="BD152" i="1"/>
  <c r="BC152" i="1"/>
  <c r="BB152" i="1"/>
  <c r="AI152" i="1"/>
  <c r="AG152" i="1"/>
  <c r="AD152" i="1"/>
  <c r="BH40" i="1"/>
  <c r="BG40" i="1"/>
  <c r="BF40" i="1"/>
  <c r="BE40" i="1"/>
  <c r="BD40" i="1"/>
  <c r="BC40" i="1"/>
  <c r="BB40" i="1"/>
  <c r="AI40" i="1"/>
  <c r="AG40" i="1"/>
  <c r="AD40" i="1"/>
  <c r="BH160" i="1"/>
  <c r="BG160" i="1"/>
  <c r="BF160" i="1"/>
  <c r="BE160" i="1"/>
  <c r="BD160" i="1"/>
  <c r="BC160" i="1"/>
  <c r="BB160" i="1"/>
  <c r="AI160" i="1"/>
  <c r="AG160" i="1"/>
  <c r="AD160" i="1"/>
  <c r="BH174" i="1"/>
  <c r="BG174" i="1"/>
  <c r="BF174" i="1"/>
  <c r="BE174" i="1"/>
  <c r="BD174" i="1"/>
  <c r="BC174" i="1"/>
  <c r="BB174" i="1"/>
  <c r="AK174" i="1"/>
  <c r="AD174" i="1"/>
  <c r="BH173" i="1"/>
  <c r="BG173" i="1"/>
  <c r="BF173" i="1"/>
  <c r="BE173" i="1"/>
  <c r="BD173" i="1"/>
  <c r="BC173" i="1"/>
  <c r="BB173" i="1"/>
  <c r="AK173" i="1"/>
  <c r="AD173" i="1"/>
  <c r="BH162" i="1"/>
  <c r="BG162" i="1"/>
  <c r="BF162" i="1"/>
  <c r="BE162" i="1"/>
  <c r="BD162" i="1"/>
  <c r="BC162" i="1"/>
  <c r="BB162" i="1"/>
  <c r="AI162" i="1"/>
  <c r="AG162" i="1"/>
  <c r="AD162" i="1"/>
  <c r="BH148" i="1"/>
  <c r="BG148" i="1"/>
  <c r="BF148" i="1"/>
  <c r="BE148" i="1"/>
  <c r="BD148" i="1"/>
  <c r="BC148" i="1"/>
  <c r="BB148" i="1"/>
  <c r="AK148" i="1"/>
  <c r="AD148" i="1"/>
  <c r="BH145" i="1"/>
  <c r="BG145" i="1"/>
  <c r="BF145" i="1"/>
  <c r="BE145" i="1"/>
  <c r="BD145" i="1"/>
  <c r="BC145" i="1"/>
  <c r="BB145" i="1"/>
  <c r="AI145" i="1"/>
  <c r="AG145" i="1"/>
  <c r="AD145" i="1"/>
  <c r="BH98" i="1"/>
  <c r="BG98" i="1"/>
  <c r="BF98" i="1"/>
  <c r="BE98" i="1"/>
  <c r="BD98" i="1"/>
  <c r="BC98" i="1"/>
  <c r="BB98" i="1"/>
  <c r="AI98" i="1"/>
  <c r="AG98" i="1"/>
  <c r="AD98" i="1"/>
  <c r="BH95" i="1"/>
  <c r="BG95" i="1"/>
  <c r="BF95" i="1"/>
  <c r="BE95" i="1"/>
  <c r="BD95" i="1"/>
  <c r="BC95" i="1"/>
  <c r="BB95" i="1"/>
  <c r="AI95" i="1"/>
  <c r="AG95" i="1"/>
  <c r="AD95" i="1"/>
  <c r="BH80" i="1"/>
  <c r="BG80" i="1"/>
  <c r="BF80" i="1"/>
  <c r="BE80" i="1"/>
  <c r="BD80" i="1"/>
  <c r="BC80" i="1"/>
  <c r="BB80" i="1"/>
  <c r="AI80" i="1"/>
  <c r="AG80" i="1"/>
  <c r="AD80" i="1"/>
  <c r="BH39" i="1"/>
  <c r="BG39" i="1"/>
  <c r="BF39" i="1"/>
  <c r="BE39" i="1"/>
  <c r="BD39" i="1"/>
  <c r="BC39" i="1"/>
  <c r="BB39" i="1"/>
  <c r="AI39" i="1"/>
  <c r="AG39" i="1"/>
  <c r="AD39" i="1"/>
  <c r="BH33" i="1"/>
  <c r="BG33" i="1"/>
  <c r="BF33" i="1"/>
  <c r="BE33" i="1"/>
  <c r="BD33" i="1"/>
  <c r="BC33" i="1"/>
  <c r="BB33" i="1"/>
  <c r="AI33" i="1"/>
  <c r="AG33" i="1"/>
  <c r="AD33" i="1"/>
  <c r="AK176" i="1"/>
  <c r="AK147" i="1"/>
  <c r="AK129" i="1"/>
  <c r="AD176" i="1"/>
  <c r="AD170" i="1"/>
  <c r="AD166" i="1"/>
  <c r="AD165" i="1"/>
  <c r="AD164" i="1"/>
  <c r="AD158" i="1"/>
  <c r="AD154" i="1"/>
  <c r="AD153" i="1"/>
  <c r="AD151" i="1"/>
  <c r="AD150" i="1"/>
  <c r="AD149" i="1"/>
  <c r="AD147" i="1"/>
  <c r="AD146" i="1"/>
  <c r="AD137" i="1"/>
  <c r="AD136" i="1"/>
  <c r="AD133" i="1"/>
  <c r="AD132" i="1"/>
  <c r="AD131" i="1"/>
  <c r="AD130" i="1"/>
  <c r="AD129" i="1"/>
  <c r="AD128" i="1"/>
  <c r="AD127" i="1"/>
  <c r="AD117" i="1"/>
  <c r="AD109" i="1"/>
  <c r="AD108" i="1"/>
  <c r="AD107" i="1"/>
  <c r="AD106" i="1"/>
  <c r="AD105" i="1"/>
  <c r="AD102" i="1"/>
  <c r="AD101" i="1"/>
  <c r="AD100" i="1"/>
  <c r="AD99" i="1"/>
  <c r="AD97" i="1"/>
  <c r="AD94" i="1"/>
  <c r="AD93" i="1"/>
  <c r="AD92" i="1"/>
  <c r="AD91" i="1"/>
  <c r="AD90" i="1"/>
  <c r="AD88" i="1"/>
  <c r="AD87" i="1"/>
  <c r="AD82" i="1"/>
  <c r="AD81" i="1"/>
  <c r="AD79" i="1"/>
  <c r="AD78" i="1"/>
  <c r="AD77" i="1"/>
  <c r="AD67" i="1"/>
  <c r="AD65" i="1"/>
  <c r="AD63" i="1"/>
  <c r="AD54" i="1"/>
  <c r="AD51" i="1"/>
  <c r="AD50" i="1"/>
  <c r="AD49" i="1"/>
  <c r="AD48" i="1"/>
  <c r="AD46" i="1"/>
  <c r="AD45" i="1"/>
  <c r="AD38" i="1"/>
  <c r="AD37" i="1"/>
  <c r="AD32" i="1"/>
  <c r="AD31" i="1"/>
  <c r="AD27" i="1"/>
  <c r="AD25" i="1"/>
  <c r="BH170" i="1"/>
  <c r="BG170" i="1"/>
  <c r="BF170" i="1"/>
  <c r="BE170" i="1"/>
  <c r="BD170" i="1"/>
  <c r="BC170" i="1"/>
  <c r="BB170" i="1"/>
  <c r="AI170" i="1"/>
  <c r="AG170" i="1"/>
  <c r="BH153" i="1"/>
  <c r="BG153" i="1"/>
  <c r="BF153" i="1"/>
  <c r="BE153" i="1"/>
  <c r="BD153" i="1"/>
  <c r="BC153" i="1"/>
  <c r="BB153" i="1"/>
  <c r="AI153" i="1"/>
  <c r="AG153" i="1"/>
  <c r="BH49" i="1"/>
  <c r="BG49" i="1"/>
  <c r="BF49" i="1"/>
  <c r="BE49" i="1"/>
  <c r="BD49" i="1"/>
  <c r="BC49" i="1"/>
  <c r="BB49" i="1"/>
  <c r="AI49" i="1"/>
  <c r="AG49" i="1"/>
  <c r="BH31" i="1"/>
  <c r="BG31" i="1"/>
  <c r="BF31" i="1"/>
  <c r="BE31" i="1"/>
  <c r="BD31" i="1"/>
  <c r="BC31" i="1"/>
  <c r="BB31" i="1"/>
  <c r="AI31" i="1"/>
  <c r="AG31" i="1"/>
  <c r="BH176" i="1"/>
  <c r="BG176" i="1"/>
  <c r="BF176" i="1"/>
  <c r="BE176" i="1"/>
  <c r="BD176" i="1"/>
  <c r="BC176" i="1"/>
  <c r="BB176" i="1"/>
  <c r="BH38" i="1"/>
  <c r="BG38" i="1"/>
  <c r="BF38" i="1"/>
  <c r="BE38" i="1"/>
  <c r="BD38" i="1"/>
  <c r="BC38" i="1"/>
  <c r="BB38" i="1"/>
  <c r="AI38" i="1"/>
  <c r="AG38" i="1"/>
  <c r="BB48" i="1"/>
  <c r="BC48" i="1"/>
  <c r="BD48" i="1"/>
  <c r="BE48" i="1"/>
  <c r="BF48" i="1"/>
  <c r="BG48" i="1"/>
  <c r="BH48" i="1"/>
  <c r="AG48" i="1"/>
  <c r="AI48" i="1"/>
  <c r="BB151" i="1"/>
  <c r="BC151" i="1"/>
  <c r="BD151" i="1"/>
  <c r="BE151" i="1"/>
  <c r="BF151" i="1"/>
  <c r="BG151" i="1"/>
  <c r="BH151" i="1"/>
  <c r="AG151" i="1"/>
  <c r="AI151" i="1"/>
  <c r="BB25" i="1"/>
  <c r="BC25" i="1"/>
  <c r="BD25" i="1"/>
  <c r="BE25" i="1"/>
  <c r="BF25" i="1"/>
  <c r="BG25" i="1"/>
  <c r="BH25" i="1"/>
  <c r="BB27" i="1"/>
  <c r="BC27" i="1"/>
  <c r="BD27" i="1"/>
  <c r="BE27" i="1"/>
  <c r="BF27" i="1"/>
  <c r="BG27" i="1"/>
  <c r="BH27" i="1"/>
  <c r="BB32" i="1"/>
  <c r="BC32" i="1"/>
  <c r="BD32" i="1"/>
  <c r="BE32" i="1"/>
  <c r="BF32" i="1"/>
  <c r="BG32" i="1"/>
  <c r="BH32" i="1"/>
  <c r="BB37" i="1"/>
  <c r="BC37" i="1"/>
  <c r="BD37" i="1"/>
  <c r="BE37" i="1"/>
  <c r="BF37" i="1"/>
  <c r="BG37" i="1"/>
  <c r="BH37" i="1"/>
  <c r="BB45" i="1"/>
  <c r="BC45" i="1"/>
  <c r="BD45" i="1"/>
  <c r="BE45" i="1"/>
  <c r="BF45" i="1"/>
  <c r="BG45" i="1"/>
  <c r="BH45" i="1"/>
  <c r="BB46" i="1"/>
  <c r="BC46" i="1"/>
  <c r="BD46" i="1"/>
  <c r="BE46" i="1"/>
  <c r="BF46" i="1"/>
  <c r="BG46" i="1"/>
  <c r="BH46" i="1"/>
  <c r="BB50" i="1"/>
  <c r="BC50" i="1"/>
  <c r="BD50" i="1"/>
  <c r="BE50" i="1"/>
  <c r="BF50" i="1"/>
  <c r="BG50" i="1"/>
  <c r="BH50" i="1"/>
  <c r="BB51" i="1"/>
  <c r="BC51" i="1"/>
  <c r="BD51" i="1"/>
  <c r="BE51" i="1"/>
  <c r="BF51" i="1"/>
  <c r="BG51" i="1"/>
  <c r="BH51" i="1"/>
  <c r="BB54" i="1"/>
  <c r="BC54" i="1"/>
  <c r="BD54" i="1"/>
  <c r="BE54" i="1"/>
  <c r="BF54" i="1"/>
  <c r="BG54" i="1"/>
  <c r="BH54" i="1"/>
  <c r="BB63" i="1"/>
  <c r="BC63" i="1"/>
  <c r="BD63" i="1"/>
  <c r="BE63" i="1"/>
  <c r="BF63" i="1"/>
  <c r="BG63" i="1"/>
  <c r="BH63" i="1"/>
  <c r="BB65" i="1"/>
  <c r="BC65" i="1"/>
  <c r="BD65" i="1"/>
  <c r="BE65" i="1"/>
  <c r="BF65" i="1"/>
  <c r="BG65" i="1"/>
  <c r="BH65" i="1"/>
  <c r="BB67" i="1"/>
  <c r="BC67" i="1"/>
  <c r="BD67" i="1"/>
  <c r="BE67" i="1"/>
  <c r="BF67" i="1"/>
  <c r="BG67" i="1"/>
  <c r="BH67" i="1"/>
  <c r="BB77" i="1"/>
  <c r="BC77" i="1"/>
  <c r="BD77" i="1"/>
  <c r="BE77" i="1"/>
  <c r="BF77" i="1"/>
  <c r="BG77" i="1"/>
  <c r="BH77" i="1"/>
  <c r="BB78" i="1"/>
  <c r="BC78" i="1"/>
  <c r="BD78" i="1"/>
  <c r="BE78" i="1"/>
  <c r="BF78" i="1"/>
  <c r="BG78" i="1"/>
  <c r="BH78" i="1"/>
  <c r="BB79" i="1"/>
  <c r="BC79" i="1"/>
  <c r="BD79" i="1"/>
  <c r="BE79" i="1"/>
  <c r="BF79" i="1"/>
  <c r="BG79" i="1"/>
  <c r="BH79" i="1"/>
  <c r="BB81" i="1"/>
  <c r="BC81" i="1"/>
  <c r="BD81" i="1"/>
  <c r="BE81" i="1"/>
  <c r="BF81" i="1"/>
  <c r="BG81" i="1"/>
  <c r="BH81" i="1"/>
  <c r="BB82" i="1"/>
  <c r="BC82" i="1"/>
  <c r="BD82" i="1"/>
  <c r="BE82" i="1"/>
  <c r="BF82" i="1"/>
  <c r="BG82" i="1"/>
  <c r="BH82" i="1"/>
  <c r="BB87" i="1"/>
  <c r="BC87" i="1"/>
  <c r="BD87" i="1"/>
  <c r="BE87" i="1"/>
  <c r="BF87" i="1"/>
  <c r="BG87" i="1"/>
  <c r="BH87" i="1"/>
  <c r="BB88" i="1"/>
  <c r="BC88" i="1"/>
  <c r="BD88" i="1"/>
  <c r="BE88" i="1"/>
  <c r="BF88" i="1"/>
  <c r="BG88" i="1"/>
  <c r="BH88" i="1"/>
  <c r="BB90" i="1"/>
  <c r="BC90" i="1"/>
  <c r="BD90" i="1"/>
  <c r="BE90" i="1"/>
  <c r="BF90" i="1"/>
  <c r="BG90" i="1"/>
  <c r="BH90" i="1"/>
  <c r="BB91" i="1"/>
  <c r="BC91" i="1"/>
  <c r="BD91" i="1"/>
  <c r="BE91" i="1"/>
  <c r="BF91" i="1"/>
  <c r="BG91" i="1"/>
  <c r="BH91" i="1"/>
  <c r="BB92" i="1"/>
  <c r="BC92" i="1"/>
  <c r="BD92" i="1"/>
  <c r="BE92" i="1"/>
  <c r="BF92" i="1"/>
  <c r="BG92" i="1"/>
  <c r="BH92" i="1"/>
  <c r="BB93" i="1"/>
  <c r="BC93" i="1"/>
  <c r="BD93" i="1"/>
  <c r="BE93" i="1"/>
  <c r="BF93" i="1"/>
  <c r="BG93" i="1"/>
  <c r="BH93" i="1"/>
  <c r="BB94" i="1"/>
  <c r="BC94" i="1"/>
  <c r="BD94" i="1"/>
  <c r="BE94" i="1"/>
  <c r="BF94" i="1"/>
  <c r="BG94" i="1"/>
  <c r="BH94" i="1"/>
  <c r="BB97" i="1"/>
  <c r="BC97" i="1"/>
  <c r="BD97" i="1"/>
  <c r="BE97" i="1"/>
  <c r="BF97" i="1"/>
  <c r="BG97" i="1"/>
  <c r="BH97" i="1"/>
  <c r="BB99" i="1"/>
  <c r="BC99" i="1"/>
  <c r="BD99" i="1"/>
  <c r="BE99" i="1"/>
  <c r="BF99" i="1"/>
  <c r="BG99" i="1"/>
  <c r="BH99" i="1"/>
  <c r="BB100" i="1"/>
  <c r="BC100" i="1"/>
  <c r="BD100" i="1"/>
  <c r="BE100" i="1"/>
  <c r="BF100" i="1"/>
  <c r="BG100" i="1"/>
  <c r="BH100" i="1"/>
  <c r="BB101" i="1"/>
  <c r="BC101" i="1"/>
  <c r="BD101" i="1"/>
  <c r="BE101" i="1"/>
  <c r="BF101" i="1"/>
  <c r="BG101" i="1"/>
  <c r="BH101" i="1"/>
  <c r="BB102" i="1"/>
  <c r="BC102" i="1"/>
  <c r="BD102" i="1"/>
  <c r="BE102" i="1"/>
  <c r="BF102" i="1"/>
  <c r="BG102" i="1"/>
  <c r="BH102" i="1"/>
  <c r="BB105" i="1"/>
  <c r="BC105" i="1"/>
  <c r="BD105" i="1"/>
  <c r="BE105" i="1"/>
  <c r="BF105" i="1"/>
  <c r="BG105" i="1"/>
  <c r="BH105" i="1"/>
  <c r="BB106" i="1"/>
  <c r="BC106" i="1"/>
  <c r="BD106" i="1"/>
  <c r="BE106" i="1"/>
  <c r="BF106" i="1"/>
  <c r="BG106" i="1"/>
  <c r="BH106" i="1"/>
  <c r="BB107" i="1"/>
  <c r="BC107" i="1"/>
  <c r="BD107" i="1"/>
  <c r="BE107" i="1"/>
  <c r="BF107" i="1"/>
  <c r="BG107" i="1"/>
  <c r="BH107" i="1"/>
  <c r="BB108" i="1"/>
  <c r="BC108" i="1"/>
  <c r="BD108" i="1"/>
  <c r="BE108" i="1"/>
  <c r="BF108" i="1"/>
  <c r="BG108" i="1"/>
  <c r="BH108" i="1"/>
  <c r="BB109" i="1"/>
  <c r="BC109" i="1"/>
  <c r="BD109" i="1"/>
  <c r="BE109" i="1"/>
  <c r="BF109" i="1"/>
  <c r="BG109" i="1"/>
  <c r="BH109" i="1"/>
  <c r="BB117" i="1"/>
  <c r="BC117" i="1"/>
  <c r="BD117" i="1"/>
  <c r="BE117" i="1"/>
  <c r="BF117" i="1"/>
  <c r="BG117" i="1"/>
  <c r="BH117" i="1"/>
  <c r="BB127" i="1"/>
  <c r="BC127" i="1"/>
  <c r="BD127" i="1"/>
  <c r="BE127" i="1"/>
  <c r="BF127" i="1"/>
  <c r="BG127" i="1"/>
  <c r="BH127" i="1"/>
  <c r="BB128" i="1"/>
  <c r="BC128" i="1"/>
  <c r="BD128" i="1"/>
  <c r="BE128" i="1"/>
  <c r="BF128" i="1"/>
  <c r="BG128" i="1"/>
  <c r="BH128" i="1"/>
  <c r="BB129" i="1"/>
  <c r="BC129" i="1"/>
  <c r="BD129" i="1"/>
  <c r="BE129" i="1"/>
  <c r="BF129" i="1"/>
  <c r="BG129" i="1"/>
  <c r="BH129" i="1"/>
  <c r="BB130" i="1"/>
  <c r="BC130" i="1"/>
  <c r="BD130" i="1"/>
  <c r="BE130" i="1"/>
  <c r="BF130" i="1"/>
  <c r="BG130" i="1"/>
  <c r="BH130" i="1"/>
  <c r="BB131" i="1"/>
  <c r="BC131" i="1"/>
  <c r="BD131" i="1"/>
  <c r="BE131" i="1"/>
  <c r="BF131" i="1"/>
  <c r="BG131" i="1"/>
  <c r="BH131" i="1"/>
  <c r="BB132" i="1"/>
  <c r="BC132" i="1"/>
  <c r="BD132" i="1"/>
  <c r="BE132" i="1"/>
  <c r="BF132" i="1"/>
  <c r="BG132" i="1"/>
  <c r="BH132" i="1"/>
  <c r="BB133" i="1"/>
  <c r="BC133" i="1"/>
  <c r="BD133" i="1"/>
  <c r="BE133" i="1"/>
  <c r="BF133" i="1"/>
  <c r="BG133" i="1"/>
  <c r="BH133" i="1"/>
  <c r="BB136" i="1"/>
  <c r="BC136" i="1"/>
  <c r="BD136" i="1"/>
  <c r="BE136" i="1"/>
  <c r="BF136" i="1"/>
  <c r="BG136" i="1"/>
  <c r="BH136" i="1"/>
  <c r="BB137" i="1"/>
  <c r="BC137" i="1"/>
  <c r="BD137" i="1"/>
  <c r="BE137" i="1"/>
  <c r="BF137" i="1"/>
  <c r="BG137" i="1"/>
  <c r="BH137" i="1"/>
  <c r="BB146" i="1"/>
  <c r="BC146" i="1"/>
  <c r="BD146" i="1"/>
  <c r="BE146" i="1"/>
  <c r="BF146" i="1"/>
  <c r="BG146" i="1"/>
  <c r="BH146" i="1"/>
  <c r="BB147" i="1"/>
  <c r="BC147" i="1"/>
  <c r="BD147" i="1"/>
  <c r="BE147" i="1"/>
  <c r="BF147" i="1"/>
  <c r="BG147" i="1"/>
  <c r="BH147" i="1"/>
  <c r="BB149" i="1"/>
  <c r="BC149" i="1"/>
  <c r="BD149" i="1"/>
  <c r="BE149" i="1"/>
  <c r="BF149" i="1"/>
  <c r="BG149" i="1"/>
  <c r="BH149" i="1"/>
  <c r="BB150" i="1"/>
  <c r="BC150" i="1"/>
  <c r="BD150" i="1"/>
  <c r="BE150" i="1"/>
  <c r="BF150" i="1"/>
  <c r="BG150" i="1"/>
  <c r="BH150" i="1"/>
  <c r="BB154" i="1"/>
  <c r="BC154" i="1"/>
  <c r="BD154" i="1"/>
  <c r="BE154" i="1"/>
  <c r="BF154" i="1"/>
  <c r="BG154" i="1"/>
  <c r="BH154" i="1"/>
  <c r="BB158" i="1"/>
  <c r="BC158" i="1"/>
  <c r="BD158" i="1"/>
  <c r="BE158" i="1"/>
  <c r="BF158" i="1"/>
  <c r="BG158" i="1"/>
  <c r="BH158" i="1"/>
  <c r="BB164" i="1"/>
  <c r="BC164" i="1"/>
  <c r="BD164" i="1"/>
  <c r="BE164" i="1"/>
  <c r="BF164" i="1"/>
  <c r="BG164" i="1"/>
  <c r="BH164" i="1"/>
  <c r="BB165" i="1"/>
  <c r="BC165" i="1"/>
  <c r="BD165" i="1"/>
  <c r="BE165" i="1"/>
  <c r="BF165" i="1"/>
  <c r="BG165" i="1"/>
  <c r="BH165" i="1"/>
  <c r="BB166" i="1"/>
  <c r="BC166" i="1"/>
  <c r="BD166" i="1"/>
  <c r="BE166" i="1"/>
  <c r="BF166" i="1"/>
  <c r="BG166" i="1"/>
  <c r="BH166" i="1"/>
  <c r="AG25" i="1"/>
  <c r="AG27" i="1"/>
  <c r="AG32" i="1"/>
  <c r="AG37" i="1"/>
  <c r="AG45" i="1"/>
  <c r="AG46" i="1"/>
  <c r="AG50" i="1"/>
  <c r="AG51" i="1"/>
  <c r="AG54" i="1"/>
  <c r="AG63" i="1"/>
  <c r="AG65" i="1"/>
  <c r="AG67" i="1"/>
  <c r="AG77" i="1"/>
  <c r="AG78" i="1"/>
  <c r="AG79" i="1"/>
  <c r="AG81" i="1"/>
  <c r="AG82" i="1"/>
  <c r="AG87" i="1"/>
  <c r="AG88" i="1"/>
  <c r="AG90" i="1"/>
  <c r="AG91" i="1"/>
  <c r="AG92" i="1"/>
  <c r="AG93" i="1"/>
  <c r="AG94" i="1"/>
  <c r="AG97" i="1"/>
  <c r="AG99" i="1"/>
  <c r="AG100" i="1"/>
  <c r="AG101" i="1"/>
  <c r="AG102" i="1"/>
  <c r="AG105" i="1"/>
  <c r="AG106" i="1"/>
  <c r="AG107" i="1"/>
  <c r="AG108" i="1"/>
  <c r="AG109" i="1"/>
  <c r="AG117" i="1"/>
  <c r="AI25" i="1"/>
  <c r="AI27" i="1"/>
  <c r="AI32" i="1"/>
  <c r="AI37" i="1"/>
  <c r="AI45" i="1"/>
  <c r="AI46" i="1"/>
  <c r="AI50" i="1"/>
  <c r="AI51" i="1"/>
  <c r="AI54" i="1"/>
  <c r="AI63" i="1"/>
  <c r="AI65" i="1"/>
  <c r="AI67" i="1"/>
  <c r="AI77" i="1"/>
  <c r="AI78" i="1"/>
  <c r="AI79" i="1"/>
  <c r="AI81" i="1"/>
  <c r="AI82" i="1"/>
  <c r="AI87" i="1"/>
  <c r="AI88" i="1"/>
  <c r="AI90" i="1"/>
  <c r="AI91" i="1"/>
  <c r="AI92" i="1"/>
  <c r="AI93" i="1"/>
  <c r="AI94" i="1"/>
  <c r="AI97" i="1"/>
  <c r="AI99" i="1"/>
  <c r="AI100" i="1"/>
  <c r="AI101" i="1"/>
  <c r="AI102" i="1"/>
  <c r="AI105" i="1"/>
  <c r="AI106" i="1"/>
  <c r="AI107" i="1"/>
  <c r="AI108" i="1"/>
  <c r="AI109" i="1"/>
  <c r="AI117" i="1"/>
  <c r="AG166" i="1"/>
  <c r="AI166" i="1"/>
  <c r="AG158" i="1"/>
  <c r="AI158" i="1"/>
  <c r="AG154" i="1"/>
  <c r="AI154" i="1"/>
  <c r="AG146" i="1"/>
  <c r="AI146" i="1"/>
  <c r="AG137" i="1"/>
  <c r="AI137" i="1"/>
  <c r="AG133" i="1"/>
  <c r="AI133" i="1"/>
  <c r="AG127" i="1"/>
  <c r="AI127" i="1"/>
  <c r="AG150" i="1"/>
  <c r="AI150" i="1"/>
  <c r="AG131" i="1"/>
  <c r="AI131" i="1"/>
  <c r="AG164" i="1"/>
  <c r="AI164" i="1"/>
  <c r="AG128" i="1"/>
  <c r="AI128" i="1"/>
  <c r="AI130" i="1"/>
  <c r="AG130" i="1"/>
  <c r="AI149" i="1"/>
  <c r="AG149" i="1"/>
  <c r="AI165" i="1"/>
  <c r="AG165" i="1"/>
  <c r="AI132" i="1"/>
  <c r="AI136" i="1"/>
  <c r="AG132" i="1"/>
  <c r="AG136" i="1"/>
  <c r="AM18" i="1"/>
  <c r="AO18" i="1"/>
  <c r="AG20" i="1"/>
  <c r="AI20" i="1"/>
  <c r="BI175" i="1" l="1"/>
  <c r="AK157" i="1"/>
  <c r="AK156" i="1"/>
  <c r="BI157" i="1"/>
  <c r="AK155" i="1"/>
  <c r="BI156" i="1"/>
  <c r="BI155" i="1"/>
  <c r="AK140" i="1"/>
  <c r="AK141" i="1"/>
  <c r="BI141" i="1"/>
  <c r="BI142" i="1"/>
  <c r="BI139" i="1"/>
  <c r="AK142" i="1"/>
  <c r="BI140" i="1"/>
  <c r="AK139" i="1"/>
  <c r="AK104" i="1"/>
  <c r="BI110" i="1"/>
  <c r="BI103" i="1"/>
  <c r="AK110" i="1"/>
  <c r="BI104" i="1"/>
  <c r="AK89" i="1"/>
  <c r="AK103" i="1"/>
  <c r="BI89" i="1"/>
  <c r="AK75" i="1"/>
  <c r="AK72" i="1"/>
  <c r="BI75" i="1"/>
  <c r="BI72" i="1"/>
  <c r="AK73" i="1"/>
  <c r="BI68" i="1"/>
  <c r="BI73" i="1"/>
  <c r="AK69" i="1"/>
  <c r="BI69" i="1"/>
  <c r="AK66" i="1"/>
  <c r="AK68" i="1"/>
  <c r="BI66" i="1"/>
  <c r="AK64" i="1"/>
  <c r="BI56" i="1"/>
  <c r="AK57" i="1"/>
  <c r="BI64" i="1"/>
  <c r="BI57" i="1"/>
  <c r="AK56" i="1"/>
  <c r="AK55" i="1"/>
  <c r="BI55" i="1"/>
  <c r="AK44" i="1"/>
  <c r="AK43" i="1"/>
  <c r="BI44" i="1"/>
  <c r="BI43" i="1"/>
  <c r="AK36" i="1"/>
  <c r="AK31" i="1"/>
  <c r="AK34" i="1"/>
  <c r="BI36" i="1"/>
  <c r="BI34" i="1"/>
  <c r="AK49" i="1"/>
  <c r="BI117" i="1"/>
  <c r="AK38" i="1"/>
  <c r="AK48" i="1"/>
  <c r="AK132" i="1"/>
  <c r="BI38" i="1"/>
  <c r="BI31" i="1"/>
  <c r="AK54" i="1"/>
  <c r="AK71" i="1"/>
  <c r="AK52" i="1"/>
  <c r="AK40" i="1"/>
  <c r="AK61" i="1"/>
  <c r="BI46" i="1"/>
  <c r="AK153" i="1"/>
  <c r="AK79" i="1"/>
  <c r="AK145" i="1"/>
  <c r="AK33" i="1"/>
  <c r="AK80" i="1"/>
  <c r="AK159" i="1"/>
  <c r="AK30" i="1"/>
  <c r="BI150" i="1"/>
  <c r="BI149" i="1"/>
  <c r="BI107" i="1"/>
  <c r="BI91" i="1"/>
  <c r="BI90" i="1"/>
  <c r="BI67" i="1"/>
  <c r="BI65" i="1"/>
  <c r="BI49" i="1"/>
  <c r="BI170" i="1"/>
  <c r="BI145" i="1"/>
  <c r="BI37" i="1"/>
  <c r="BI27" i="1"/>
  <c r="BI48" i="1"/>
  <c r="AK63" i="1"/>
  <c r="BI128" i="1"/>
  <c r="BI108" i="1"/>
  <c r="BI105" i="1"/>
  <c r="BI99" i="1"/>
  <c r="BI87" i="1"/>
  <c r="BI82" i="1"/>
  <c r="BI32" i="1"/>
  <c r="AK151" i="1"/>
  <c r="BI39" i="1"/>
  <c r="BI77" i="1"/>
  <c r="AK154" i="1"/>
  <c r="AK117" i="1"/>
  <c r="BI162" i="1"/>
  <c r="BI173" i="1"/>
  <c r="BI160" i="1"/>
  <c r="BI61" i="1"/>
  <c r="AK165" i="1"/>
  <c r="AK130" i="1"/>
  <c r="AK164" i="1"/>
  <c r="AK133" i="1"/>
  <c r="AK146" i="1"/>
  <c r="AK158" i="1"/>
  <c r="AK108" i="1"/>
  <c r="AK102" i="1"/>
  <c r="AK97" i="1"/>
  <c r="AK91" i="1"/>
  <c r="AK82" i="1"/>
  <c r="AK78" i="1"/>
  <c r="AK65" i="1"/>
  <c r="AK50" i="1"/>
  <c r="AK32" i="1"/>
  <c r="AK109" i="1"/>
  <c r="AK105" i="1"/>
  <c r="AK99" i="1"/>
  <c r="AK92" i="1"/>
  <c r="AK87" i="1"/>
  <c r="AK67" i="1"/>
  <c r="AK51" i="1"/>
  <c r="AK37" i="1"/>
  <c r="AK152" i="1"/>
  <c r="AK121" i="1"/>
  <c r="BI95" i="1"/>
  <c r="BI152" i="1"/>
  <c r="BI163" i="1"/>
  <c r="AK26" i="1"/>
  <c r="BI118" i="1"/>
  <c r="AK119" i="1"/>
  <c r="AK25" i="1"/>
  <c r="BI93" i="1"/>
  <c r="BI63" i="1"/>
  <c r="BI54" i="1"/>
  <c r="AK39" i="1"/>
  <c r="AK95" i="1"/>
  <c r="AK162" i="1"/>
  <c r="AK125" i="1"/>
  <c r="AK134" i="1"/>
  <c r="AK171" i="1"/>
  <c r="AK74" i="1"/>
  <c r="AK113" i="1"/>
  <c r="BI113" i="1"/>
  <c r="BI166" i="1"/>
  <c r="BI165" i="1"/>
  <c r="BI158" i="1"/>
  <c r="BI147" i="1"/>
  <c r="BI137" i="1"/>
  <c r="BI136" i="1"/>
  <c r="BI133" i="1"/>
  <c r="BI132" i="1"/>
  <c r="AK98" i="1"/>
  <c r="AK150" i="1"/>
  <c r="BI97" i="1"/>
  <c r="AG22" i="1"/>
  <c r="AK118" i="1"/>
  <c r="BI33" i="1"/>
  <c r="BI80" i="1"/>
  <c r="BI98" i="1"/>
  <c r="BI174" i="1"/>
  <c r="BI167" i="1"/>
  <c r="AK136" i="1"/>
  <c r="AK149" i="1"/>
  <c r="AK131" i="1"/>
  <c r="AK127" i="1"/>
  <c r="AK137" i="1"/>
  <c r="AK166" i="1"/>
  <c r="AK106" i="1"/>
  <c r="AK100" i="1"/>
  <c r="AK93" i="1"/>
  <c r="AK88" i="1"/>
  <c r="AD24" i="1"/>
  <c r="BI130" i="1"/>
  <c r="BI129" i="1"/>
  <c r="BI127" i="1"/>
  <c r="BI109" i="1"/>
  <c r="BI106" i="1"/>
  <c r="BI102" i="1"/>
  <c r="BI100" i="1"/>
  <c r="BI94" i="1"/>
  <c r="BI92" i="1"/>
  <c r="BI88" i="1"/>
  <c r="BI81" i="1"/>
  <c r="D81" i="1" s="1"/>
  <c r="BI79" i="1"/>
  <c r="BI78" i="1"/>
  <c r="BI51" i="1"/>
  <c r="D51" i="1" s="1"/>
  <c r="BI50" i="1"/>
  <c r="BI45" i="1"/>
  <c r="BI25" i="1"/>
  <c r="BI151" i="1"/>
  <c r="BI176" i="1"/>
  <c r="BI153" i="1"/>
  <c r="AK170" i="1"/>
  <c r="BI148" i="1"/>
  <c r="AK160" i="1"/>
  <c r="BI40" i="1"/>
  <c r="BI159" i="1"/>
  <c r="AK163" i="1"/>
  <c r="BI74" i="1"/>
  <c r="BI121" i="1"/>
  <c r="BI122" i="1"/>
  <c r="BI114" i="1"/>
  <c r="AK45" i="1"/>
  <c r="AK107" i="1"/>
  <c r="AK101" i="1"/>
  <c r="AK94" i="1"/>
  <c r="AK90" i="1"/>
  <c r="AK81" i="1"/>
  <c r="AK77" i="1"/>
  <c r="AK46" i="1"/>
  <c r="AK27" i="1"/>
  <c r="BI164" i="1"/>
  <c r="D164" i="1" s="1"/>
  <c r="BI154" i="1"/>
  <c r="BI146" i="1"/>
  <c r="AK167" i="1"/>
  <c r="AK161" i="1"/>
  <c r="BI26" i="1"/>
  <c r="AK47" i="1"/>
  <c r="BI47" i="1"/>
  <c r="D47" i="1" s="1"/>
  <c r="BI30" i="1"/>
  <c r="D30" i="1" s="1"/>
  <c r="AK35" i="1"/>
  <c r="BI35" i="1"/>
  <c r="AK62" i="1"/>
  <c r="BI71" i="1"/>
  <c r="BI119" i="1"/>
  <c r="D119" i="1" s="1"/>
  <c r="BI125" i="1"/>
  <c r="D125" i="1" s="1"/>
  <c r="AK126" i="1"/>
  <c r="BI126" i="1"/>
  <c r="BI134" i="1"/>
  <c r="AK138" i="1"/>
  <c r="BI138" i="1"/>
  <c r="D138" i="1" s="1"/>
  <c r="AK168" i="1"/>
  <c r="BI168" i="1"/>
  <c r="D168" i="1" s="1"/>
  <c r="BI171" i="1"/>
  <c r="AK28" i="1"/>
  <c r="BI28" i="1"/>
  <c r="D28" i="1" s="1"/>
  <c r="BI52" i="1"/>
  <c r="D52" i="1" s="1"/>
  <c r="AK53" i="1"/>
  <c r="BI53" i="1"/>
  <c r="D53" i="1" s="1"/>
  <c r="AK122" i="1"/>
  <c r="AK114" i="1"/>
  <c r="AK128" i="1"/>
  <c r="AI22" i="1"/>
  <c r="BI131" i="1"/>
  <c r="D131" i="1" s="1"/>
  <c r="BI101" i="1"/>
  <c r="D101" i="1" s="1"/>
  <c r="BI161" i="1"/>
  <c r="D161" i="1" s="1"/>
  <c r="BI62" i="1"/>
  <c r="D62" i="1" s="1"/>
  <c r="D129" i="1" l="1"/>
  <c r="AO129" i="1" s="1"/>
  <c r="D170" i="1"/>
  <c r="AO170" i="1" s="1"/>
  <c r="D167" i="1"/>
  <c r="AM167" i="1" s="1"/>
  <c r="D49" i="1"/>
  <c r="AO49" i="1" s="1"/>
  <c r="D66" i="1"/>
  <c r="AM66" i="1" s="1"/>
  <c r="D89" i="1"/>
  <c r="AM89" i="1" s="1"/>
  <c r="D40" i="1"/>
  <c r="AO40" i="1" s="1"/>
  <c r="D79" i="1"/>
  <c r="AM79" i="1" s="1"/>
  <c r="D174" i="1"/>
  <c r="AO174" i="1" s="1"/>
  <c r="D137" i="1"/>
  <c r="AM137" i="1" s="1"/>
  <c r="D87" i="1"/>
  <c r="AM87" i="1" s="1"/>
  <c r="D65" i="1"/>
  <c r="AO65" i="1" s="1"/>
  <c r="D44" i="1"/>
  <c r="AM44" i="1" s="1"/>
  <c r="D141" i="1"/>
  <c r="AO141" i="1" s="1"/>
  <c r="D95" i="1"/>
  <c r="AM95" i="1" s="1"/>
  <c r="D82" i="1"/>
  <c r="AM82" i="1" s="1"/>
  <c r="D43" i="1"/>
  <c r="AM43" i="1" s="1"/>
  <c r="D142" i="1"/>
  <c r="AO142" i="1" s="1"/>
  <c r="D98" i="1"/>
  <c r="AM98" i="1" s="1"/>
  <c r="AO147" i="1"/>
  <c r="D147" i="1"/>
  <c r="D61" i="1"/>
  <c r="AO61" i="1" s="1"/>
  <c r="D99" i="1"/>
  <c r="AM99" i="1" s="1"/>
  <c r="D67" i="1"/>
  <c r="AO67" i="1" s="1"/>
  <c r="D117" i="1"/>
  <c r="AO117" i="1" s="1"/>
  <c r="AM159" i="1"/>
  <c r="D159" i="1"/>
  <c r="D80" i="1"/>
  <c r="AO80" i="1" s="1"/>
  <c r="D63" i="1"/>
  <c r="AM63" i="1" s="1"/>
  <c r="D173" i="1"/>
  <c r="AO173" i="1" s="1"/>
  <c r="D108" i="1"/>
  <c r="AO108" i="1" s="1"/>
  <c r="D91" i="1"/>
  <c r="AM91" i="1" s="1"/>
  <c r="D55" i="1"/>
  <c r="AO55" i="1" s="1"/>
  <c r="D155" i="1"/>
  <c r="AO155" i="1" s="1"/>
  <c r="D35" i="1"/>
  <c r="AO35" i="1" s="1"/>
  <c r="D78" i="1"/>
  <c r="AO78" i="1" s="1"/>
  <c r="D148" i="1"/>
  <c r="AM148" i="1" s="1"/>
  <c r="D160" i="1"/>
  <c r="AM160" i="1" s="1"/>
  <c r="D104" i="1"/>
  <c r="AM104" i="1" s="1"/>
  <c r="D33" i="1"/>
  <c r="AM33" i="1" s="1"/>
  <c r="AM93" i="1"/>
  <c r="D93" i="1"/>
  <c r="D156" i="1"/>
  <c r="AO156" i="1" s="1"/>
  <c r="D176" i="1"/>
  <c r="AM176" i="1" s="1"/>
  <c r="D100" i="1"/>
  <c r="AO100" i="1" s="1"/>
  <c r="D113" i="1"/>
  <c r="AO113" i="1" s="1"/>
  <c r="D149" i="1"/>
  <c r="AM149" i="1" s="1"/>
  <c r="D34" i="1"/>
  <c r="AO34" i="1" s="1"/>
  <c r="D68" i="1"/>
  <c r="AO68" i="1" s="1"/>
  <c r="D110" i="1"/>
  <c r="AM110" i="1" s="1"/>
  <c r="D133" i="1"/>
  <c r="AO133" i="1" s="1"/>
  <c r="AO88" i="1"/>
  <c r="D88" i="1"/>
  <c r="D126" i="1"/>
  <c r="AM126" i="1" s="1"/>
  <c r="D128" i="1"/>
  <c r="AM128" i="1" s="1"/>
  <c r="D146" i="1"/>
  <c r="AO146" i="1" s="1"/>
  <c r="D97" i="1"/>
  <c r="AO97" i="1" s="1"/>
  <c r="D48" i="1"/>
  <c r="AM48" i="1" s="1"/>
  <c r="D150" i="1"/>
  <c r="AM150" i="1" s="1"/>
  <c r="D57" i="1"/>
  <c r="AM57" i="1" s="1"/>
  <c r="AO157" i="1"/>
  <c r="D157" i="1"/>
  <c r="D171" i="1"/>
  <c r="AO171" i="1" s="1"/>
  <c r="D32" i="1"/>
  <c r="AO32" i="1" s="1"/>
  <c r="D136" i="1"/>
  <c r="AM136" i="1" s="1"/>
  <c r="D158" i="1"/>
  <c r="AO158" i="1" s="1"/>
  <c r="D90" i="1"/>
  <c r="AO90" i="1" s="1"/>
  <c r="AO134" i="1"/>
  <c r="D134" i="1"/>
  <c r="D165" i="1"/>
  <c r="AM165" i="1" s="1"/>
  <c r="D166" i="1"/>
  <c r="AM166" i="1" s="1"/>
  <c r="D107" i="1"/>
  <c r="AM107" i="1" s="1"/>
  <c r="D103" i="1"/>
  <c r="AM103" i="1" s="1"/>
  <c r="D114" i="1"/>
  <c r="AM114" i="1" s="1"/>
  <c r="D154" i="1"/>
  <c r="AM154" i="1" s="1"/>
  <c r="D122" i="1"/>
  <c r="AM122" i="1" s="1"/>
  <c r="AM25" i="1"/>
  <c r="D106" i="1"/>
  <c r="AO106" i="1" s="1"/>
  <c r="D118" i="1"/>
  <c r="AM118" i="1" s="1"/>
  <c r="D77" i="1"/>
  <c r="AO77" i="1" s="1"/>
  <c r="D27" i="1"/>
  <c r="AM27" i="1" s="1"/>
  <c r="D36" i="1"/>
  <c r="AO36" i="1" s="1"/>
  <c r="D64" i="1"/>
  <c r="AO64" i="1" s="1"/>
  <c r="D72" i="1"/>
  <c r="AM72" i="1" s="1"/>
  <c r="D152" i="1"/>
  <c r="AO152" i="1" s="1"/>
  <c r="D130" i="1"/>
  <c r="AO130" i="1" s="1"/>
  <c r="D54" i="1"/>
  <c r="AM54" i="1" s="1"/>
  <c r="D46" i="1"/>
  <c r="AM46" i="1" s="1"/>
  <c r="D153" i="1"/>
  <c r="AM153" i="1" s="1"/>
  <c r="D162" i="1"/>
  <c r="AM162" i="1" s="1"/>
  <c r="D73" i="1"/>
  <c r="AM73" i="1" s="1"/>
  <c r="D151" i="1"/>
  <c r="AO151" i="1" s="1"/>
  <c r="D71" i="1"/>
  <c r="AM71" i="1" s="1"/>
  <c r="D121" i="1"/>
  <c r="AO121" i="1" s="1"/>
  <c r="D45" i="1"/>
  <c r="AM45" i="1" s="1"/>
  <c r="D109" i="1"/>
  <c r="AO109" i="1" s="1"/>
  <c r="D39" i="1"/>
  <c r="AO39" i="1" s="1"/>
  <c r="D37" i="1"/>
  <c r="AO37" i="1" s="1"/>
  <c r="D31" i="1"/>
  <c r="AM31" i="1" s="1"/>
  <c r="D75" i="1"/>
  <c r="AO75" i="1" s="1"/>
  <c r="D140" i="1"/>
  <c r="AO140" i="1" s="1"/>
  <c r="D139" i="1"/>
  <c r="AM139" i="1" s="1"/>
  <c r="D105" i="1"/>
  <c r="AM105" i="1" s="1"/>
  <c r="D69" i="1"/>
  <c r="AO69" i="1" s="1"/>
  <c r="D92" i="1"/>
  <c r="AM92" i="1" s="1"/>
  <c r="D94" i="1"/>
  <c r="AO94" i="1" s="1"/>
  <c r="D102" i="1"/>
  <c r="AM102" i="1" s="1"/>
  <c r="D74" i="1"/>
  <c r="AO74" i="1" s="1"/>
  <c r="D50" i="1"/>
  <c r="AO50" i="1" s="1"/>
  <c r="D127" i="1"/>
  <c r="AO127" i="1" s="1"/>
  <c r="D132" i="1"/>
  <c r="AO132" i="1" s="1"/>
  <c r="D163" i="1"/>
  <c r="AO163" i="1" s="1"/>
  <c r="D145" i="1"/>
  <c r="AO145" i="1" s="1"/>
  <c r="D38" i="1"/>
  <c r="AO38" i="1" s="1"/>
  <c r="D56" i="1"/>
  <c r="AO56" i="1" s="1"/>
  <c r="D175" i="1"/>
  <c r="AO175" i="1" s="1"/>
  <c r="AM157" i="1"/>
  <c r="AO104" i="1"/>
  <c r="AO57" i="1"/>
  <c r="AO73" i="1"/>
  <c r="AO66" i="1"/>
  <c r="AO105" i="1"/>
  <c r="AM39" i="1"/>
  <c r="AM37" i="1"/>
  <c r="AM55" i="1"/>
  <c r="AO150" i="1"/>
  <c r="AM34" i="1"/>
  <c r="AO31" i="1"/>
  <c r="AM173" i="1"/>
  <c r="AM151" i="1"/>
  <c r="AO159" i="1"/>
  <c r="AO93" i="1"/>
  <c r="AM134" i="1"/>
  <c r="AQ134" i="1" s="1"/>
  <c r="AM61" i="1"/>
  <c r="AM170" i="1"/>
  <c r="AO79" i="1"/>
  <c r="AO165" i="1"/>
  <c r="AO54" i="1"/>
  <c r="AO71" i="1"/>
  <c r="AO126" i="1"/>
  <c r="AO27" i="1"/>
  <c r="AM50" i="1"/>
  <c r="AM88" i="1"/>
  <c r="AQ88" i="1" s="1"/>
  <c r="AM77" i="1"/>
  <c r="AM152" i="1"/>
  <c r="AO99" i="1"/>
  <c r="AM171" i="1"/>
  <c r="AM147" i="1"/>
  <c r="AQ147" i="1" s="1"/>
  <c r="AK21" i="1"/>
  <c r="AM53" i="1"/>
  <c r="AO53" i="1"/>
  <c r="AO30" i="1"/>
  <c r="AM30" i="1"/>
  <c r="AO45" i="1"/>
  <c r="AM138" i="1"/>
  <c r="AO138" i="1"/>
  <c r="AM47" i="1"/>
  <c r="AO47" i="1"/>
  <c r="AM81" i="1"/>
  <c r="AO81" i="1"/>
  <c r="AO52" i="1"/>
  <c r="AM52" i="1"/>
  <c r="AM168" i="1"/>
  <c r="AO168" i="1"/>
  <c r="AM125" i="1"/>
  <c r="AO125" i="1"/>
  <c r="AO164" i="1"/>
  <c r="AM164" i="1"/>
  <c r="AO51" i="1"/>
  <c r="AM51" i="1"/>
  <c r="AM28" i="1"/>
  <c r="AO28" i="1"/>
  <c r="AM119" i="1"/>
  <c r="AO119" i="1"/>
  <c r="AO26" i="1"/>
  <c r="AM26" i="1"/>
  <c r="AM62" i="1"/>
  <c r="AO62" i="1"/>
  <c r="AO101" i="1"/>
  <c r="AM101" i="1"/>
  <c r="AO131" i="1"/>
  <c r="AM131" i="1"/>
  <c r="AM161" i="1"/>
  <c r="AO161" i="1"/>
  <c r="AO136" i="1" l="1"/>
  <c r="AM127" i="1"/>
  <c r="AQ127" i="1" s="1"/>
  <c r="AQ150" i="1"/>
  <c r="AM141" i="1"/>
  <c r="AQ141" i="1" s="1"/>
  <c r="AO63" i="1"/>
  <c r="AQ63" i="1" s="1"/>
  <c r="AM129" i="1"/>
  <c r="AO128" i="1"/>
  <c r="AQ128" i="1" s="1"/>
  <c r="AO44" i="1"/>
  <c r="AM155" i="1"/>
  <c r="AQ155" i="1" s="1"/>
  <c r="AM132" i="1"/>
  <c r="AQ132" i="1" s="1"/>
  <c r="AO167" i="1"/>
  <c r="AQ167" i="1" s="1"/>
  <c r="AQ55" i="1"/>
  <c r="AQ157" i="1"/>
  <c r="AO153" i="1"/>
  <c r="AQ31" i="1"/>
  <c r="AO33" i="1"/>
  <c r="AO98" i="1"/>
  <c r="AQ98" i="1" s="1"/>
  <c r="AO92" i="1"/>
  <c r="AQ92" i="1" s="1"/>
  <c r="AO118" i="1"/>
  <c r="AQ118" i="1" s="1"/>
  <c r="AM56" i="1"/>
  <c r="AQ56" i="1" s="1"/>
  <c r="AQ93" i="1"/>
  <c r="AQ159" i="1"/>
  <c r="AQ104" i="1"/>
  <c r="AO107" i="1"/>
  <c r="AQ107" i="1" s="1"/>
  <c r="AM140" i="1"/>
  <c r="AM158" i="1"/>
  <c r="AQ158" i="1" s="1"/>
  <c r="AM80" i="1"/>
  <c r="AQ80" i="1" s="1"/>
  <c r="AO154" i="1"/>
  <c r="AQ154" i="1" s="1"/>
  <c r="AQ136" i="1"/>
  <c r="AM35" i="1"/>
  <c r="AQ35" i="1" s="1"/>
  <c r="AM174" i="1"/>
  <c r="AQ174" i="1" s="1"/>
  <c r="AO149" i="1"/>
  <c r="AM40" i="1"/>
  <c r="AQ40" i="1" s="1"/>
  <c r="AO95" i="1"/>
  <c r="AQ95" i="1" s="1"/>
  <c r="AQ34" i="1"/>
  <c r="AM69" i="1"/>
  <c r="AO103" i="1"/>
  <c r="AQ103" i="1" s="1"/>
  <c r="AO148" i="1"/>
  <c r="AQ148" i="1" s="1"/>
  <c r="AM113" i="1"/>
  <c r="AQ113" i="1" s="1"/>
  <c r="AQ79" i="1"/>
  <c r="AM130" i="1"/>
  <c r="AQ130" i="1" s="1"/>
  <c r="AO114" i="1"/>
  <c r="AQ114" i="1" s="1"/>
  <c r="AQ71" i="1"/>
  <c r="AQ54" i="1"/>
  <c r="AO43" i="1"/>
  <c r="AQ43" i="1" s="1"/>
  <c r="AQ162" i="1"/>
  <c r="AQ140" i="1"/>
  <c r="AM106" i="1"/>
  <c r="AQ106" i="1" s="1"/>
  <c r="AQ66" i="1"/>
  <c r="AO162" i="1"/>
  <c r="AM117" i="1"/>
  <c r="AQ117" i="1" s="1"/>
  <c r="AO160" i="1"/>
  <c r="AQ160" i="1" s="1"/>
  <c r="AQ73" i="1"/>
  <c r="AO176" i="1"/>
  <c r="AQ176" i="1" s="1"/>
  <c r="AM100" i="1"/>
  <c r="AQ100" i="1" s="1"/>
  <c r="AM67" i="1"/>
  <c r="AQ67" i="1" s="1"/>
  <c r="AM36" i="1"/>
  <c r="AQ36" i="1" s="1"/>
  <c r="AQ37" i="1"/>
  <c r="AQ69" i="1"/>
  <c r="AM145" i="1"/>
  <c r="AQ145" i="1" s="1"/>
  <c r="AO102" i="1"/>
  <c r="AQ102" i="1" s="1"/>
  <c r="AM64" i="1"/>
  <c r="AQ64" i="1" s="1"/>
  <c r="AO25" i="1"/>
  <c r="AQ25" i="1" s="1"/>
  <c r="AO166" i="1"/>
  <c r="AQ166" i="1" s="1"/>
  <c r="AM32" i="1"/>
  <c r="AQ32" i="1" s="1"/>
  <c r="AM97" i="1"/>
  <c r="AQ97" i="1" s="1"/>
  <c r="AO110" i="1"/>
  <c r="AQ110" i="1" s="1"/>
  <c r="AM108" i="1"/>
  <c r="AQ108" i="1" s="1"/>
  <c r="AO87" i="1"/>
  <c r="AQ87" i="1" s="1"/>
  <c r="AQ170" i="1"/>
  <c r="AM142" i="1"/>
  <c r="AQ142" i="1" s="1"/>
  <c r="AM68" i="1"/>
  <c r="AQ68" i="1" s="1"/>
  <c r="AM156" i="1"/>
  <c r="AQ156" i="1" s="1"/>
  <c r="AM163" i="1"/>
  <c r="AQ163" i="1" s="1"/>
  <c r="AM94" i="1"/>
  <c r="AQ94" i="1" s="1"/>
  <c r="AM75" i="1"/>
  <c r="AQ75" i="1" s="1"/>
  <c r="AM121" i="1"/>
  <c r="AQ121" i="1" s="1"/>
  <c r="AO46" i="1"/>
  <c r="AQ46" i="1" s="1"/>
  <c r="AO122" i="1"/>
  <c r="AQ122" i="1" s="1"/>
  <c r="AM146" i="1"/>
  <c r="AQ146" i="1" s="1"/>
  <c r="AM78" i="1"/>
  <c r="AQ78" i="1" s="1"/>
  <c r="AO82" i="1"/>
  <c r="AQ82" i="1" s="1"/>
  <c r="AO137" i="1"/>
  <c r="AQ137" i="1" s="1"/>
  <c r="AM49" i="1"/>
  <c r="AQ49" i="1" s="1"/>
  <c r="AM38" i="1"/>
  <c r="AQ38" i="1" s="1"/>
  <c r="AO89" i="1"/>
  <c r="AQ89" i="1" s="1"/>
  <c r="AQ149" i="1"/>
  <c r="AQ99" i="1"/>
  <c r="AQ57" i="1"/>
  <c r="AQ33" i="1"/>
  <c r="AQ152" i="1"/>
  <c r="AQ126" i="1"/>
  <c r="AO91" i="1"/>
  <c r="AQ91" i="1" s="1"/>
  <c r="AO72" i="1"/>
  <c r="AQ72" i="1" s="1"/>
  <c r="AQ105" i="1"/>
  <c r="AQ45" i="1"/>
  <c r="AM74" i="1"/>
  <c r="AQ74" i="1" s="1"/>
  <c r="AO48" i="1"/>
  <c r="AQ48" i="1" s="1"/>
  <c r="AQ165" i="1"/>
  <c r="AQ39" i="1"/>
  <c r="AQ77" i="1"/>
  <c r="AM175" i="1"/>
  <c r="AQ175" i="1" s="1"/>
  <c r="AQ44" i="1"/>
  <c r="AQ171" i="1"/>
  <c r="AO139" i="1"/>
  <c r="AQ139" i="1" s="1"/>
  <c r="AM65" i="1"/>
  <c r="AQ65" i="1" s="1"/>
  <c r="AQ129" i="1"/>
  <c r="AM109" i="1"/>
  <c r="AQ109" i="1" s="1"/>
  <c r="AM90" i="1"/>
  <c r="AQ90" i="1" s="1"/>
  <c r="AQ173" i="1"/>
  <c r="AQ61" i="1"/>
  <c r="AM133" i="1"/>
  <c r="AQ133" i="1" s="1"/>
  <c r="AQ153" i="1"/>
  <c r="AQ151" i="1"/>
  <c r="AQ27" i="1"/>
  <c r="AQ50" i="1"/>
  <c r="AQ47" i="1"/>
  <c r="AQ131" i="1"/>
  <c r="AQ53" i="1"/>
  <c r="AQ51" i="1"/>
  <c r="AQ101" i="1"/>
  <c r="AQ26" i="1"/>
  <c r="AQ28" i="1"/>
  <c r="AQ164" i="1"/>
  <c r="AQ125" i="1"/>
  <c r="AQ168" i="1"/>
  <c r="AQ81" i="1"/>
  <c r="AQ52" i="1"/>
  <c r="AQ119" i="1"/>
  <c r="AQ138" i="1"/>
  <c r="AQ161" i="1"/>
  <c r="AQ30" i="1"/>
  <c r="AQ62" i="1"/>
  <c r="AO22" i="1" l="1"/>
  <c r="AO20" i="1"/>
  <c r="AM20" i="1"/>
  <c r="AM22" i="1"/>
  <c r="AQ22" i="1" s="1"/>
  <c r="AQ2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Peter</author>
  </authors>
  <commentList>
    <comment ref="U20" authorId="0" shapeId="0" xr:uid="{00000000-0006-0000-0000-000002000000}">
      <text>
        <r>
          <rPr>
            <b/>
            <sz val="9"/>
            <color rgb="FF000000"/>
            <rFont val="Calibri"/>
            <family val="2"/>
          </rPr>
          <t>Fill in Ship Date</t>
        </r>
      </text>
    </comment>
    <comment ref="X20" authorId="0" shapeId="0" xr:uid="{00000000-0006-0000-0000-000003000000}">
      <text>
        <r>
          <rPr>
            <b/>
            <sz val="9"/>
            <color rgb="FF000000"/>
            <rFont val="Calibri"/>
            <family val="2"/>
          </rPr>
          <t>Fill in Ship Date</t>
        </r>
      </text>
    </comment>
  </commentList>
</comments>
</file>

<file path=xl/sharedStrings.xml><?xml version="1.0" encoding="utf-8"?>
<sst xmlns="http://schemas.openxmlformats.org/spreadsheetml/2006/main" count="804" uniqueCount="249">
  <si>
    <t>9725 Hemingway Ave. S.</t>
  </si>
  <si>
    <t>Cottage Grove, MN  55016</t>
  </si>
  <si>
    <t>Phone:  651-646-0881</t>
  </si>
  <si>
    <t>Email:  info@gardenworldinc.com</t>
  </si>
  <si>
    <t>Fax:  651-646-9569</t>
  </si>
  <si>
    <t>Website:  www.growingcolors.com</t>
  </si>
  <si>
    <t>Toll Free:  1-800-839-2851</t>
  </si>
  <si>
    <r>
      <t xml:space="preserve">           </t>
    </r>
    <r>
      <rPr>
        <b/>
        <u/>
        <sz val="12"/>
        <rFont val="Calibri"/>
        <family val="2"/>
      </rPr>
      <t>Bill To:</t>
    </r>
  </si>
  <si>
    <r>
      <t xml:space="preserve">    </t>
    </r>
    <r>
      <rPr>
        <b/>
        <u/>
        <sz val="12"/>
        <rFont val="Calibri"/>
        <family val="2"/>
      </rPr>
      <t>Ship To:</t>
    </r>
  </si>
  <si>
    <t xml:space="preserve">                       Customer</t>
  </si>
  <si>
    <t xml:space="preserve">          Customer</t>
  </si>
  <si>
    <t xml:space="preserve">                       Street Address</t>
  </si>
  <si>
    <t xml:space="preserve">          Address</t>
  </si>
  <si>
    <t xml:space="preserve">                       City</t>
  </si>
  <si>
    <t xml:space="preserve">          City</t>
  </si>
  <si>
    <t xml:space="preserve">                       State</t>
  </si>
  <si>
    <t xml:space="preserve">Zip: </t>
  </si>
  <si>
    <t xml:space="preserve">          State</t>
  </si>
  <si>
    <t>Zip:</t>
  </si>
  <si>
    <t xml:space="preserve">                      Telephone</t>
  </si>
  <si>
    <t xml:space="preserve">          Telephone</t>
  </si>
  <si>
    <t xml:space="preserve">                      Fax Number</t>
  </si>
  <si>
    <t xml:space="preserve">          Fax Number</t>
  </si>
  <si>
    <t xml:space="preserve">                      Email Address</t>
  </si>
  <si>
    <t xml:space="preserve">          Email Address</t>
  </si>
  <si>
    <t xml:space="preserve">                      Contact Name</t>
  </si>
  <si>
    <t xml:space="preserve">          Contact Name</t>
  </si>
  <si>
    <t>PRICING</t>
  </si>
  <si>
    <t>Order Date</t>
  </si>
  <si>
    <t>Subs</t>
  </si>
  <si>
    <t>FOB</t>
  </si>
  <si>
    <t>Tags</t>
  </si>
  <si>
    <t>Terms</t>
  </si>
  <si>
    <t>Cust PO</t>
  </si>
  <si>
    <t>Salesperson</t>
  </si>
  <si>
    <t>GWP</t>
  </si>
  <si>
    <t>Notes</t>
  </si>
  <si>
    <t>Yes</t>
  </si>
  <si>
    <t>MN</t>
  </si>
  <si>
    <t>No</t>
  </si>
  <si>
    <t>Net 30</t>
  </si>
  <si>
    <t>Ship Date</t>
  </si>
  <si>
    <t>#2 Div. and 105 Cell for Quart Production</t>
  </si>
  <si>
    <t>#1 Div. and 72 Cell for 1 Gallon Production</t>
  </si>
  <si>
    <t>*MINIMUM - 10 UNITS</t>
  </si>
  <si>
    <t>total</t>
  </si>
  <si>
    <t>PL1</t>
  </si>
  <si>
    <t>PL2</t>
  </si>
  <si>
    <t>PL4</t>
  </si>
  <si>
    <t>PL5</t>
  </si>
  <si>
    <t>PL6</t>
  </si>
  <si>
    <t>PL7</t>
  </si>
  <si>
    <t>PL8</t>
  </si>
  <si>
    <t>Avail</t>
  </si>
  <si>
    <t>Qty</t>
  </si>
  <si>
    <t>plants</t>
  </si>
  <si>
    <t>dollars</t>
  </si>
  <si>
    <t>Description</t>
  </si>
  <si>
    <t>NEW</t>
  </si>
  <si>
    <t>Size</t>
  </si>
  <si>
    <t>Pack</t>
  </si>
  <si>
    <t>Item#</t>
  </si>
  <si>
    <t>Plants</t>
  </si>
  <si>
    <t>Units</t>
  </si>
  <si>
    <t>Summer Hostas</t>
  </si>
  <si>
    <t>Avail. Plants</t>
  </si>
  <si>
    <t>Avail. Units</t>
  </si>
  <si>
    <t>Abiqua Drinking Gourd</t>
  </si>
  <si>
    <t>#1 Div.</t>
  </si>
  <si>
    <t>med-large, puckered powder blue leaves, white flowers bloom mid summer</t>
  </si>
  <si>
    <t>#2 Div.</t>
  </si>
  <si>
    <t>72 Cell</t>
  </si>
  <si>
    <t>Ambrosia</t>
  </si>
  <si>
    <t xml:space="preserve">#1 Div. </t>
  </si>
  <si>
    <t>large, light yellow leaves with blue margin and  a heavy glaucous coating</t>
  </si>
  <si>
    <t xml:space="preserve">#2 Div. </t>
  </si>
  <si>
    <t>American Halo</t>
  </si>
  <si>
    <t>large, intensely blue-green leaves with wide, rippled, creamy-white margins</t>
  </si>
  <si>
    <r>
      <t>Ann Kulpa</t>
    </r>
    <r>
      <rPr>
        <b/>
        <sz val="9"/>
        <color rgb="FF005077"/>
        <rFont val="Calibri (Body)"/>
      </rPr>
      <t xml:space="preserve"> </t>
    </r>
  </si>
  <si>
    <t>heart shaped, corrugated green leaves with narrow yellow/white center</t>
  </si>
  <si>
    <t>Band of Gold</t>
  </si>
  <si>
    <t xml:space="preserve">dark green with a yellow margin </t>
  </si>
  <si>
    <t>Barbara Ann</t>
  </si>
  <si>
    <t>large, thick, corrugated, blue-green leaves with broad creamy white margins</t>
  </si>
  <si>
    <t>Bedazzled</t>
  </si>
  <si>
    <t>blue-green leaves with a golden yellow margin</t>
  </si>
  <si>
    <t>Ben Vernooij</t>
  </si>
  <si>
    <t>medium, intense blue leaves with very wide creamy white edges</t>
  </si>
  <si>
    <t>Big Daddy</t>
  </si>
  <si>
    <t>large, round &amp; very puckered blue leaves, heavy substancce</t>
  </si>
  <si>
    <t>Blue Angel</t>
  </si>
  <si>
    <t>huge, heart-shaped, blue-green leaves, very slug resistant</t>
  </si>
  <si>
    <t>Blue Cadet</t>
  </si>
  <si>
    <t>blue-green leaves in spring change to green in summer, heart shaped leaves</t>
  </si>
  <si>
    <t>Blue Hawaii</t>
  </si>
  <si>
    <t>giant, lightly puckered round blue-green leaves, more upright growth</t>
  </si>
  <si>
    <t>Blue Mouse Ears</t>
  </si>
  <si>
    <t>small round blue-green leaves that form a tight mound, lavender flowers</t>
  </si>
  <si>
    <t>Blue Perfection</t>
  </si>
  <si>
    <t>large, soft blue leaves, vigorous grower and very fragrant lavender flowers</t>
  </si>
  <si>
    <t>Bressingham Blue</t>
  </si>
  <si>
    <t>cup-shaped, deeply ridged, puckered, blue-green leaves with white flowers</t>
  </si>
  <si>
    <t>Brother Stefan</t>
  </si>
  <si>
    <t>large, heavily corrugated &amp; puckered leaves that are blue-green with a bright gold center</t>
  </si>
  <si>
    <t>Captain Kirk</t>
  </si>
  <si>
    <t>large, an improved ‘Gold Standard’ with thicker leaves &amp; much wider dark green margins</t>
  </si>
  <si>
    <t>Cherry Berry</t>
  </si>
  <si>
    <t>narrow lance-shaped white centered leaves with green margins &amp; streaked with white flames</t>
  </si>
  <si>
    <t>Christmas Pageant</t>
  </si>
  <si>
    <t>medium, dark green leaves with wide cream margins; heavy corrugation</t>
  </si>
  <si>
    <t>Climax</t>
  </si>
  <si>
    <t>dark green leaves with bright gold margins, 36" scapes with lavender flowers</t>
  </si>
  <si>
    <t>Devon Green</t>
  </si>
  <si>
    <t>medium, shiny green leaves, lavender flowers</t>
  </si>
  <si>
    <t>Diana Remembered</t>
  </si>
  <si>
    <t>medium, corrugated, broadly ovate green leaves with creamy white margins</t>
  </si>
  <si>
    <t>Dream Queen</t>
  </si>
  <si>
    <t>wide blue-green margin and creamy yellow centers; white blossoms</t>
  </si>
  <si>
    <t>Dream Weaver</t>
  </si>
  <si>
    <t>blue-green leaves w/ cream center- one of the largest blue-leaved, white flowers</t>
  </si>
  <si>
    <t>Earth Angel</t>
  </si>
  <si>
    <t>huge blue-green pointed leaves with wide creamy white margins</t>
  </si>
  <si>
    <t>reverse Patriot, heart-shaped white leaves/wide dark green edge</t>
  </si>
  <si>
    <t>Emerald Ruff Cut</t>
  </si>
  <si>
    <t>medium, bright golden leaves have a wavy, dark green margin</t>
  </si>
  <si>
    <t>Fire &amp; Ice</t>
  </si>
  <si>
    <t>medium-large heart-shaped white leaves with wide dark green edge, lavender flowers</t>
  </si>
  <si>
    <t xml:space="preserve">Fire Island </t>
  </si>
  <si>
    <t>bright yellow leaves on red petioles, small stature &amp; lavender flowers</t>
  </si>
  <si>
    <t>105 Cell</t>
  </si>
  <si>
    <t xml:space="preserve">First Frost     </t>
  </si>
  <si>
    <t>blue-green with creamy yellow margins. 2010 Hosta of the Year</t>
  </si>
  <si>
    <t>Forbidden Fruit</t>
  </si>
  <si>
    <t>a tet. sport of 'Orange Marmelade', thick blue leaves w/ orge-ylw cntr</t>
  </si>
  <si>
    <t>Francee</t>
  </si>
  <si>
    <t>medium-large, dark green leaves with narrow white edges, lavender flowers</t>
  </si>
  <si>
    <t>Fragrant Bouquet</t>
  </si>
  <si>
    <t>green heart-shaped leaves with yellow edges, large fragrant white flowers</t>
  </si>
  <si>
    <t>Frances Williams</t>
  </si>
  <si>
    <t>puckered blue-green leaves w/ wide yellow edge, white flowers</t>
  </si>
  <si>
    <t>Frozen Margarita</t>
  </si>
  <si>
    <t xml:space="preserve">chartreuse with creamy white edge </t>
  </si>
  <si>
    <t>Funny Mouse</t>
  </si>
  <si>
    <t>mini, sport of Hosta Blue Mouse Ears, blue-green leaves with white margins</t>
  </si>
  <si>
    <t>Golden Tiara</t>
  </si>
  <si>
    <t>tidy dense form, green leaves with yellow margins, showy purple flowers</t>
  </si>
  <si>
    <t xml:space="preserve">Great Expectations </t>
  </si>
  <si>
    <t>corrugated leaves w/blue-green margins w/creamy white &amp; yellow centers</t>
  </si>
  <si>
    <t>Guacomole</t>
  </si>
  <si>
    <t>shiny round green leaves with gold centers</t>
  </si>
  <si>
    <t>Guardian Angel</t>
  </si>
  <si>
    <t>large, thick blue-green leaves with large irrregular white centers, lavender flowers</t>
  </si>
  <si>
    <t>Halcyon</t>
  </si>
  <si>
    <t>popular mid-sized, blue hosta; leaves are frosty blue-green and pointed</t>
  </si>
  <si>
    <t>Hands Up</t>
  </si>
  <si>
    <t>a tet. sport of 'Praying Hands', thick leaves, smaller in size, cream. ylw</t>
  </si>
  <si>
    <t>June</t>
  </si>
  <si>
    <t xml:space="preserve">a sport of  'Halcyon', pointed, ovate leaves have distinct, variegation </t>
  </si>
  <si>
    <t>Libby</t>
  </si>
  <si>
    <t>dark green leaves with a creamy-yellow margin that turn white</t>
  </si>
  <si>
    <t>Minuteman</t>
  </si>
  <si>
    <t>medium, dark green leaves and creamy white edges, partial sun tolerance</t>
  </si>
  <si>
    <t>Moonstruck</t>
  </si>
  <si>
    <t>small, long, narrow, upright  blue-green leaves with creamy white centers</t>
  </si>
  <si>
    <t>Patriot</t>
  </si>
  <si>
    <t xml:space="preserve">drk grn oval leaves w/pure wht margins, sun tolerant &amp; lavender flowers </t>
  </si>
  <si>
    <t>Paul's Glory</t>
  </si>
  <si>
    <t xml:space="preserve">chartreuse heart-shaped leaves chge to bright gold to white  </t>
  </si>
  <si>
    <t>Pilgrim</t>
  </si>
  <si>
    <t>heart-shaped, gray-green leave with creamy yellow margins</t>
  </si>
  <si>
    <t>Queen Josephine</t>
  </si>
  <si>
    <t xml:space="preserve">glossy, drk grn, heart leaves w/ yellow margins turning creamy white </t>
  </si>
  <si>
    <t>Rainforest Sunrise</t>
  </si>
  <si>
    <t xml:space="preserve">gold centers and deep green margins, Hosta of the Year for 2013 </t>
  </si>
  <si>
    <t>Royal Standard</t>
  </si>
  <si>
    <t>medium; glossy apple-green leaves with attractive ribbing under fragrant white flowers</t>
  </si>
  <si>
    <t>sieb. Elegans</t>
  </si>
  <si>
    <t xml:space="preserve">giant heart-shaped heavily puckered blue-gray leaves, white flowers </t>
  </si>
  <si>
    <t>Snow Cap</t>
  </si>
  <si>
    <t>heart-shaped, puckered  blue-green leaves with wide, creamy white margins</t>
  </si>
  <si>
    <t>So Sweet</t>
  </si>
  <si>
    <t>glossy dark green leaves edged are creamy white with chartreuse streaks.</t>
  </si>
  <si>
    <t xml:space="preserve">Stained Glass </t>
  </si>
  <si>
    <t>sport of Guacamole w/brighter variegation, gold leaves w/dark green margins</t>
  </si>
  <si>
    <t>Sum and Substance</t>
  </si>
  <si>
    <t>giant, huge chartreuse rounded leaves with heavy puckering, 50" scapes</t>
  </si>
  <si>
    <t>bright green corrugated and edged with a wide gold margin</t>
  </si>
  <si>
    <t>Sunset Grooves</t>
  </si>
  <si>
    <t>small, round, puckered, thick yellow leaves with wide dark green margin</t>
  </si>
  <si>
    <t>Sunshine Glory</t>
  </si>
  <si>
    <t>large, bright green corrugated and edged with a wide gold margin</t>
  </si>
  <si>
    <t>Sweet Innocence</t>
  </si>
  <si>
    <t>medium, tetraploid sport of Fragrant Bouquet, heart-shaped applegreen leaves are broader</t>
  </si>
  <si>
    <t>Tea at Betty's</t>
  </si>
  <si>
    <t>shiny green leaves with a heavily rippled yellow margin that turns cream</t>
  </si>
  <si>
    <t>Tootie Mae</t>
  </si>
  <si>
    <t>medium, heavily corrugated, round blue leaves with a wide yellow margin</t>
  </si>
  <si>
    <t>Twilight</t>
  </si>
  <si>
    <t>medium, dark green, heart shaped leaves with wide yellow margins</t>
  </si>
  <si>
    <t xml:space="preserve">Vulcan </t>
  </si>
  <si>
    <t>sport of Captain Kirk, dark green margins w/lighter green, white centers</t>
  </si>
  <si>
    <t>Warwick Comet</t>
  </si>
  <si>
    <t>tall clump of very dark green, cupped, heavily-corrugated leaves</t>
  </si>
  <si>
    <t>Wide Brim</t>
  </si>
  <si>
    <t>medium size, heart-shaped green leaves w/ irregular creamy-yellow margins</t>
  </si>
  <si>
    <t>Winter Snow</t>
  </si>
  <si>
    <t>large, deep green centers with narrow white margin, lavender flowers</t>
  </si>
  <si>
    <t>Wolverine</t>
  </si>
  <si>
    <t>medium, blue-green leaves with gold margins, lavender flowers</t>
  </si>
  <si>
    <t>Yellow Polka Dot Bikini</t>
  </si>
  <si>
    <t>yellow border that turns apple-green; leaf center is dark &amp; shows white line</t>
  </si>
  <si>
    <t>Yellow River</t>
  </si>
  <si>
    <t>large, beautiful veined green leaves with yellow margins, sun tolerant.</t>
  </si>
  <si>
    <t>COMMENTS</t>
  </si>
  <si>
    <t>72 Cell Production</t>
  </si>
  <si>
    <t>Customer ID</t>
  </si>
  <si>
    <t>Customer PO Number</t>
  </si>
  <si>
    <t>Product ID</t>
  </si>
  <si>
    <t>Internal ID</t>
  </si>
  <si>
    <t>Requested Ship Date</t>
  </si>
  <si>
    <t>Order Qty</t>
  </si>
  <si>
    <t>Order Number</t>
  </si>
  <si>
    <r>
      <t xml:space="preserve">Fire &amp; Ice </t>
    </r>
    <r>
      <rPr>
        <b/>
        <i/>
        <sz val="9"/>
        <color rgb="FF005493"/>
        <rFont val="Calibri"/>
        <family val="2"/>
        <scheme val="minor"/>
      </rPr>
      <t>- ADDED SIZE</t>
    </r>
  </si>
  <si>
    <t xml:space="preserve">Silk Road </t>
  </si>
  <si>
    <t xml:space="preserve">Catherine </t>
  </si>
  <si>
    <t>Catherine</t>
  </si>
  <si>
    <t xml:space="preserve">Fortunei Aureomarginata </t>
  </si>
  <si>
    <t>Fortunei Aureomarginata</t>
  </si>
  <si>
    <t>Hi Class</t>
  </si>
  <si>
    <t xml:space="preserve">Lakeside Maverick </t>
  </si>
  <si>
    <r>
      <t>Orion's Belt</t>
    </r>
    <r>
      <rPr>
        <b/>
        <i/>
        <sz val="9"/>
        <color rgb="FF005493"/>
        <rFont val="Calibri"/>
        <family val="2"/>
        <scheme val="minor"/>
      </rPr>
      <t xml:space="preserve"> </t>
    </r>
  </si>
  <si>
    <t>Orion's Belt</t>
  </si>
  <si>
    <t>Hi Class - NEW</t>
  </si>
  <si>
    <t>Fortunei Aureomarginata - NEW</t>
  </si>
  <si>
    <t>Fire &amp; Ice -  ADDED SIZE</t>
  </si>
  <si>
    <t>Catherine - NEW</t>
  </si>
  <si>
    <t>Lakeside Maverick - NEW</t>
  </si>
  <si>
    <t>Orion's Belt - NEW</t>
  </si>
  <si>
    <t>Silk Road - NEW</t>
  </si>
  <si>
    <t xml:space="preserve">  2027 SUMMER HOSTA PROGRAM                                                                                              www.growingcolors.com</t>
  </si>
  <si>
    <t xml:space="preserve">medium. Dark green leaves with golden yellow edges and lilac flowers </t>
  </si>
  <si>
    <t>medum-large,  blue-green leaves that become more green; lavender flower</t>
  </si>
  <si>
    <t>Medium; heart-shaped leaves w/ deep green centers and pale lavender flowers</t>
  </si>
  <si>
    <t>Extra-large; glossy dark green leaves with white flowers</t>
  </si>
  <si>
    <t>Medium; thick blue-green leaves w/ wide white-cream margins, lavender flowers</t>
  </si>
  <si>
    <t>Medium; blue-green leaves w/ luminous chartreuse center, pale lavender flowers</t>
  </si>
  <si>
    <t>**Ship May 24 - July 12 2027 (Weeks 21 - 28)</t>
  </si>
  <si>
    <r>
      <t xml:space="preserve">PROGRAM IS </t>
    </r>
    <r>
      <rPr>
        <b/>
        <u/>
        <sz val="10"/>
        <color rgb="FFFF0000"/>
        <rFont val="Calibri"/>
        <family val="2"/>
      </rPr>
      <t>NOT</t>
    </r>
    <r>
      <rPr>
        <b/>
        <sz val="10"/>
        <color rgb="FFFF0000"/>
        <rFont val="Calibri"/>
        <family val="2"/>
      </rPr>
      <t xml:space="preserve"> ORDERABLE ONLINE</t>
    </r>
  </si>
  <si>
    <t>S/O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</si>
</sst>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000#"/>
    <numFmt numFmtId="165" formatCode="#,##0.000"/>
    <numFmt numFmtId="166" formatCode="[$-409]d\-mmm;@"/>
    <numFmt numFmtId="167" formatCode="_(* #,##0_);_(* \(#,##0\);_(* &quot;-&quot;??_);_(@_)"/>
    <numFmt numFmtId="168" formatCode="m/d;@"/>
    <numFmt numFmtId="169" formatCode="[$-409]mmmm\ d\,\ yyyy;@"/>
    <numFmt numFmtId="170" formatCode="m/d/yy;;;"/>
    <numFmt numFmtId="171" formatCode="0;;;"/>
  </numFmts>
  <fonts count="52">
    <font>
      <sz val="9"/>
      <name val="Geneva"/>
    </font>
    <font>
      <sz val="11"/>
      <color theme="1"/>
      <name val="Calibri"/>
      <family val="2"/>
      <scheme val="minor"/>
    </font>
    <font>
      <sz val="9"/>
      <name val="Geneva"/>
      <family val="2"/>
    </font>
    <font>
      <sz val="10"/>
      <name val="Arial"/>
      <family val="2"/>
    </font>
    <font>
      <sz val="10"/>
      <name val="Geneva"/>
      <family val="2"/>
    </font>
    <font>
      <b/>
      <sz val="8"/>
      <name val="Calibri"/>
      <family val="2"/>
    </font>
    <font>
      <sz val="8"/>
      <name val="Calibri"/>
      <family val="2"/>
    </font>
    <font>
      <sz val="18"/>
      <name val="Calibri"/>
      <family val="2"/>
    </font>
    <font>
      <i/>
      <sz val="8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20"/>
      <name val="Calibri"/>
      <family val="2"/>
    </font>
    <font>
      <b/>
      <i/>
      <sz val="14"/>
      <name val="Calibri"/>
      <family val="2"/>
    </font>
    <font>
      <b/>
      <sz val="10"/>
      <color indexed="9"/>
      <name val="Calibri"/>
      <family val="2"/>
    </font>
    <font>
      <sz val="10"/>
      <color indexed="9"/>
      <name val="Calibri"/>
      <family val="2"/>
    </font>
    <font>
      <sz val="12"/>
      <name val="Calibri"/>
      <family val="2"/>
    </font>
    <font>
      <sz val="8"/>
      <color indexed="10"/>
      <name val="Calibri"/>
      <family val="2"/>
    </font>
    <font>
      <sz val="9"/>
      <name val="Calibri"/>
      <family val="2"/>
    </font>
    <font>
      <b/>
      <i/>
      <sz val="10"/>
      <color indexed="9"/>
      <name val="Calibri"/>
      <family val="2"/>
    </font>
    <font>
      <sz val="11"/>
      <name val="Calibri"/>
      <family val="2"/>
    </font>
    <font>
      <b/>
      <sz val="14"/>
      <color indexed="9"/>
      <name val="Calibri"/>
      <family val="2"/>
    </font>
    <font>
      <sz val="7"/>
      <name val="Calibri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sz val="8"/>
      <color theme="0"/>
      <name val="Calibri"/>
      <family val="2"/>
    </font>
    <font>
      <i/>
      <sz val="12"/>
      <name val="Calibri"/>
      <family val="2"/>
    </font>
    <font>
      <b/>
      <u/>
      <sz val="10"/>
      <name val="Calibri"/>
      <family val="2"/>
    </font>
    <font>
      <sz val="10"/>
      <name val="Arial"/>
      <family val="2"/>
    </font>
    <font>
      <b/>
      <sz val="8"/>
      <color rgb="FF750030"/>
      <name val="Calibri"/>
      <family val="2"/>
    </font>
    <font>
      <b/>
      <sz val="12"/>
      <name val="Calibri"/>
      <family val="2"/>
    </font>
    <font>
      <b/>
      <u/>
      <sz val="12"/>
      <name val="Calibri"/>
      <family val="2"/>
    </font>
    <font>
      <b/>
      <u/>
      <sz val="10"/>
      <color rgb="FF4B3B4B"/>
      <name val="Calibri"/>
      <family val="2"/>
    </font>
    <font>
      <b/>
      <sz val="10"/>
      <color theme="0"/>
      <name val="Calibri"/>
      <family val="2"/>
    </font>
    <font>
      <b/>
      <sz val="8"/>
      <color rgb="FFFF0000"/>
      <name val="Calibri"/>
      <family val="2"/>
    </font>
    <font>
      <u/>
      <sz val="9"/>
      <color theme="11"/>
      <name val="Geneva"/>
      <family val="2"/>
    </font>
    <font>
      <sz val="9"/>
      <color theme="1"/>
      <name val="Calibri"/>
      <family val="2"/>
      <scheme val="minor"/>
    </font>
    <font>
      <b/>
      <sz val="9"/>
      <name val="Calibri"/>
      <family val="2"/>
    </font>
    <font>
      <sz val="9"/>
      <name val="Calibri"/>
      <family val="2"/>
      <scheme val="minor"/>
    </font>
    <font>
      <b/>
      <sz val="10"/>
      <color rgb="FF750030"/>
      <name val="Calibri"/>
      <family val="2"/>
    </font>
    <font>
      <b/>
      <sz val="9"/>
      <color rgb="FF005077"/>
      <name val="Calibri (Body)"/>
    </font>
    <font>
      <b/>
      <sz val="10"/>
      <color rgb="FF005077"/>
      <name val="Calibri"/>
      <family val="2"/>
    </font>
    <font>
      <b/>
      <sz val="8"/>
      <color theme="0"/>
      <name val="Calibri"/>
      <family val="2"/>
    </font>
    <font>
      <b/>
      <sz val="9"/>
      <color rgb="FF000000"/>
      <name val="Calibri"/>
      <family val="2"/>
    </font>
    <font>
      <sz val="8"/>
      <color rgb="FF750030"/>
      <name val="Calibri"/>
      <family val="2"/>
    </font>
    <font>
      <b/>
      <sz val="7"/>
      <name val="Calibri"/>
      <family val="2"/>
    </font>
    <font>
      <b/>
      <sz val="9"/>
      <color theme="0"/>
      <name val="Calibri"/>
      <family val="2"/>
    </font>
    <font>
      <b/>
      <sz val="9"/>
      <name val="Geneva"/>
      <family val="2"/>
      <charset val="1"/>
    </font>
    <font>
      <b/>
      <sz val="9"/>
      <color rgb="FFFFFFFF"/>
      <name val="Geneva"/>
      <family val="2"/>
      <charset val="1"/>
    </font>
    <font>
      <b/>
      <i/>
      <sz val="9"/>
      <color rgb="FF005493"/>
      <name val="Calibri"/>
      <family val="2"/>
      <scheme val="minor"/>
    </font>
    <font>
      <b/>
      <sz val="10"/>
      <color rgb="FFFF0000"/>
      <name val="Calibri"/>
      <family val="2"/>
    </font>
    <font>
      <b/>
      <u/>
      <sz val="10"/>
      <color rgb="FFFF000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4B3B4B"/>
        <bgColor indexed="64"/>
      </patternFill>
    </fill>
    <fill>
      <patternFill patternType="solid">
        <fgColor rgb="FF750030"/>
        <bgColor indexed="64"/>
      </patternFill>
    </fill>
    <fill>
      <patternFill patternType="solid">
        <fgColor rgb="FF005077"/>
        <bgColor indexed="64"/>
      </patternFill>
    </fill>
    <fill>
      <patternFill patternType="solid">
        <fgColor rgb="FF9BA71C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9BA71C"/>
        <bgColor rgb="FF000000"/>
      </patternFill>
    </fill>
    <fill>
      <patternFill patternType="solid">
        <fgColor rgb="FF005077"/>
        <bgColor rgb="FF000000"/>
      </patternFill>
    </fill>
  </fills>
  <borders count="27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 diagonalUp="1" diagonalDown="1"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 style="thin">
        <color indexed="22"/>
      </diagonal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</borders>
  <cellStyleXfs count="14">
    <xf numFmtId="164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" fillId="0" borderId="0"/>
    <xf numFmtId="0" fontId="22" fillId="0" borderId="0"/>
    <xf numFmtId="0" fontId="1" fillId="0" borderId="0"/>
    <xf numFmtId="0" fontId="3" fillId="0" borderId="0"/>
    <xf numFmtId="0" fontId="28" fillId="0" borderId="0"/>
    <xf numFmtId="9" fontId="3" fillId="0" borderId="0" applyFont="0" applyFill="0" applyBorder="0" applyAlignment="0" applyProtection="0"/>
    <xf numFmtId="164" fontId="35" fillId="0" borderId="0" applyNumberFormat="0" applyFill="0" applyBorder="0" applyAlignment="0" applyProtection="0"/>
    <xf numFmtId="164" fontId="35" fillId="0" borderId="0" applyNumberFormat="0" applyFill="0" applyBorder="0" applyAlignment="0" applyProtection="0"/>
    <xf numFmtId="164" fontId="35" fillId="0" borderId="0" applyNumberFormat="0" applyFill="0" applyBorder="0" applyAlignment="0" applyProtection="0"/>
    <xf numFmtId="164" fontId="35" fillId="0" borderId="0" applyNumberFormat="0" applyFill="0" applyBorder="0" applyAlignment="0" applyProtection="0"/>
    <xf numFmtId="164" fontId="35" fillId="0" borderId="0" applyNumberFormat="0" applyFill="0" applyBorder="0" applyAlignment="0" applyProtection="0"/>
  </cellStyleXfs>
  <cellXfs count="249">
    <xf numFmtId="164" fontId="0" fillId="0" borderId="0" xfId="0"/>
    <xf numFmtId="164" fontId="6" fillId="0" borderId="0" xfId="0" applyFont="1"/>
    <xf numFmtId="0" fontId="6" fillId="0" borderId="0" xfId="0" applyNumberFormat="1" applyFont="1" applyAlignment="1">
      <alignment horizontal="right"/>
    </xf>
    <xf numFmtId="164" fontId="6" fillId="0" borderId="0" xfId="0" applyFont="1" applyAlignment="1">
      <alignment horizontal="center"/>
    </xf>
    <xf numFmtId="0" fontId="6" fillId="0" borderId="0" xfId="0" applyNumberFormat="1" applyFont="1"/>
    <xf numFmtId="1" fontId="6" fillId="0" borderId="0" xfId="0" applyNumberFormat="1" applyFont="1" applyAlignment="1">
      <alignment horizontal="center"/>
    </xf>
    <xf numFmtId="164" fontId="16" fillId="0" borderId="0" xfId="0" applyFont="1" applyAlignment="1">
      <alignment horizontal="center"/>
    </xf>
    <xf numFmtId="164" fontId="7" fillId="0" borderId="0" xfId="0" applyFont="1"/>
    <xf numFmtId="0" fontId="10" fillId="0" borderId="0" xfId="0" applyNumberFormat="1" applyFont="1" applyAlignment="1">
      <alignment vertical="center"/>
    </xf>
    <xf numFmtId="0" fontId="10" fillId="0" borderId="1" xfId="0" applyNumberFormat="1" applyFont="1" applyBorder="1" applyAlignment="1">
      <alignment vertical="center"/>
    </xf>
    <xf numFmtId="0" fontId="10" fillId="0" borderId="2" xfId="0" applyNumberFormat="1" applyFont="1" applyBorder="1" applyAlignment="1">
      <alignment vertical="center"/>
    </xf>
    <xf numFmtId="0" fontId="10" fillId="0" borderId="0" xfId="0" applyNumberFormat="1" applyFont="1" applyAlignment="1">
      <alignment horizontal="center" vertical="center"/>
    </xf>
    <xf numFmtId="0" fontId="6" fillId="0" borderId="0" xfId="0" applyNumberFormat="1" applyFont="1" applyAlignment="1">
      <alignment horizontal="center"/>
    </xf>
    <xf numFmtId="164" fontId="6" fillId="0" borderId="0" xfId="0" applyFont="1" applyAlignment="1">
      <alignment horizontal="right"/>
    </xf>
    <xf numFmtId="167" fontId="6" fillId="0" borderId="0" xfId="1" applyNumberFormat="1" applyFont="1"/>
    <xf numFmtId="44" fontId="6" fillId="0" borderId="0" xfId="2" applyFont="1"/>
    <xf numFmtId="0" fontId="10" fillId="0" borderId="0" xfId="0" applyNumberFormat="1" applyFont="1" applyAlignment="1">
      <alignment horizontal="left"/>
    </xf>
    <xf numFmtId="165" fontId="8" fillId="0" borderId="0" xfId="2" applyNumberFormat="1" applyFont="1" applyAlignment="1">
      <alignment horizontal="right"/>
    </xf>
    <xf numFmtId="164" fontId="10" fillId="0" borderId="0" xfId="0" applyFont="1" applyAlignment="1">
      <alignment horizontal="left"/>
    </xf>
    <xf numFmtId="165" fontId="17" fillId="0" borderId="0" xfId="2" applyNumberFormat="1" applyFont="1" applyAlignment="1">
      <alignment horizontal="right"/>
    </xf>
    <xf numFmtId="0" fontId="9" fillId="2" borderId="0" xfId="0" applyNumberFormat="1" applyFont="1" applyFill="1" applyAlignment="1">
      <alignment horizontal="center" vertical="center"/>
    </xf>
    <xf numFmtId="44" fontId="11" fillId="0" borderId="0" xfId="2" applyFont="1" applyAlignment="1">
      <alignment horizontal="center"/>
    </xf>
    <xf numFmtId="0" fontId="12" fillId="0" borderId="0" xfId="0" applyNumberFormat="1" applyFont="1" applyAlignment="1">
      <alignment vertical="center"/>
    </xf>
    <xf numFmtId="0" fontId="6" fillId="0" borderId="0" xfId="0" applyNumberFormat="1" applyFont="1" applyAlignment="1">
      <alignment horizontal="center" vertical="center"/>
    </xf>
    <xf numFmtId="164" fontId="6" fillId="0" borderId="0" xfId="0" applyFont="1" applyAlignment="1">
      <alignment horizontal="right" vertical="center"/>
    </xf>
    <xf numFmtId="0" fontId="6" fillId="0" borderId="0" xfId="0" applyNumberFormat="1" applyFont="1" applyAlignment="1">
      <alignment vertical="center"/>
    </xf>
    <xf numFmtId="167" fontId="6" fillId="0" borderId="0" xfId="1" applyNumberFormat="1" applyFont="1" applyAlignment="1">
      <alignment vertical="center"/>
    </xf>
    <xf numFmtId="164" fontId="6" fillId="0" borderId="0" xfId="0" applyFont="1" applyAlignment="1">
      <alignment vertical="center"/>
    </xf>
    <xf numFmtId="44" fontId="6" fillId="0" borderId="0" xfId="2" applyFont="1" applyAlignment="1">
      <alignment vertical="center"/>
    </xf>
    <xf numFmtId="0" fontId="15" fillId="0" borderId="0" xfId="0" applyNumberFormat="1" applyFont="1"/>
    <xf numFmtId="164" fontId="0" fillId="0" borderId="7" xfId="0" applyBorder="1"/>
    <xf numFmtId="164" fontId="0" fillId="0" borderId="0" xfId="0" applyAlignment="1">
      <alignment horizontal="center"/>
    </xf>
    <xf numFmtId="164" fontId="6" fillId="0" borderId="4" xfId="0" applyFont="1" applyBorder="1"/>
    <xf numFmtId="0" fontId="6" fillId="0" borderId="4" xfId="0" applyNumberFormat="1" applyFont="1" applyBorder="1" applyAlignment="1">
      <alignment horizontal="center"/>
    </xf>
    <xf numFmtId="164" fontId="7" fillId="0" borderId="3" xfId="0" applyFont="1" applyBorder="1"/>
    <xf numFmtId="164" fontId="6" fillId="0" borderId="2" xfId="0" applyFont="1" applyBorder="1"/>
    <xf numFmtId="44" fontId="6" fillId="0" borderId="0" xfId="2" applyFont="1" applyAlignment="1">
      <alignment horizontal="center"/>
    </xf>
    <xf numFmtId="164" fontId="17" fillId="0" borderId="0" xfId="0" applyFont="1" applyAlignment="1">
      <alignment horizontal="center"/>
    </xf>
    <xf numFmtId="44" fontId="6" fillId="0" borderId="4" xfId="2" applyFont="1" applyBorder="1" applyAlignment="1">
      <alignment horizontal="center"/>
    </xf>
    <xf numFmtId="0" fontId="6" fillId="0" borderId="0" xfId="1" applyNumberFormat="1" applyFont="1" applyAlignment="1">
      <alignment horizontal="center"/>
    </xf>
    <xf numFmtId="0" fontId="6" fillId="0" borderId="11" xfId="0" applyNumberFormat="1" applyFont="1" applyBorder="1" applyAlignment="1">
      <alignment horizontal="center"/>
    </xf>
    <xf numFmtId="164" fontId="10" fillId="3" borderId="1" xfId="0" applyFont="1" applyFill="1" applyBorder="1"/>
    <xf numFmtId="0" fontId="10" fillId="3" borderId="2" xfId="0" applyNumberFormat="1" applyFont="1" applyFill="1" applyBorder="1"/>
    <xf numFmtId="0" fontId="10" fillId="0" borderId="0" xfId="0" applyNumberFormat="1" applyFont="1"/>
    <xf numFmtId="164" fontId="17" fillId="0" borderId="0" xfId="0" applyFont="1"/>
    <xf numFmtId="3" fontId="6" fillId="0" borderId="0" xfId="0" applyNumberFormat="1" applyFont="1"/>
    <xf numFmtId="164" fontId="10" fillId="0" borderId="0" xfId="0" applyFont="1" applyAlignment="1">
      <alignment horizontal="center"/>
    </xf>
    <xf numFmtId="169" fontId="6" fillId="0" borderId="4" xfId="0" applyNumberFormat="1" applyFont="1" applyBorder="1" applyAlignment="1" applyProtection="1">
      <alignment horizontal="center" vertical="center"/>
      <protection locked="0"/>
    </xf>
    <xf numFmtId="0" fontId="21" fillId="0" borderId="4" xfId="0" applyNumberFormat="1" applyFont="1" applyBorder="1" applyAlignment="1" applyProtection="1">
      <alignment horizontal="center" vertical="center"/>
      <protection locked="0"/>
    </xf>
    <xf numFmtId="0" fontId="6" fillId="0" borderId="4" xfId="0" applyNumberFormat="1" applyFont="1" applyBorder="1" applyAlignment="1">
      <alignment horizontal="center" vertical="center"/>
    </xf>
    <xf numFmtId="0" fontId="15" fillId="0" borderId="0" xfId="0" applyNumberFormat="1" applyFont="1" applyAlignment="1">
      <alignment horizontal="left"/>
    </xf>
    <xf numFmtId="164" fontId="6" fillId="0" borderId="10" xfId="0" applyFont="1" applyBorder="1" applyAlignment="1">
      <alignment horizontal="left"/>
    </xf>
    <xf numFmtId="0" fontId="6" fillId="0" borderId="10" xfId="0" applyNumberFormat="1" applyFont="1" applyBorder="1" applyAlignment="1">
      <alignment horizontal="center"/>
    </xf>
    <xf numFmtId="164" fontId="6" fillId="0" borderId="16" xfId="0" applyFont="1" applyBorder="1" applyAlignment="1">
      <alignment horizontal="center"/>
    </xf>
    <xf numFmtId="164" fontId="6" fillId="0" borderId="10" xfId="0" applyFont="1" applyBorder="1" applyAlignment="1">
      <alignment horizontal="center" vertical="center"/>
    </xf>
    <xf numFmtId="0" fontId="14" fillId="0" borderId="10" xfId="0" applyNumberFormat="1" applyFont="1" applyBorder="1" applyAlignment="1">
      <alignment horizontal="center" vertical="center"/>
    </xf>
    <xf numFmtId="0" fontId="14" fillId="0" borderId="10" xfId="0" applyNumberFormat="1" applyFont="1" applyBorder="1" applyAlignment="1">
      <alignment horizontal="center"/>
    </xf>
    <xf numFmtId="0" fontId="8" fillId="0" borderId="0" xfId="0" applyNumberFormat="1" applyFont="1" applyAlignment="1">
      <alignment horizontal="center"/>
    </xf>
    <xf numFmtId="44" fontId="5" fillId="0" borderId="0" xfId="2" applyFont="1"/>
    <xf numFmtId="0" fontId="5" fillId="0" borderId="0" xfId="0" applyNumberFormat="1" applyFont="1"/>
    <xf numFmtId="0" fontId="6" fillId="0" borderId="0" xfId="0" applyNumberFormat="1" applyFont="1" applyAlignment="1">
      <alignment horizontal="left"/>
    </xf>
    <xf numFmtId="1" fontId="6" fillId="0" borderId="0" xfId="0" applyNumberFormat="1" applyFont="1" applyAlignment="1">
      <alignment horizontal="left"/>
    </xf>
    <xf numFmtId="2" fontId="6" fillId="0" borderId="0" xfId="0" applyNumberFormat="1" applyFont="1" applyAlignment="1">
      <alignment horizontal="left"/>
    </xf>
    <xf numFmtId="0" fontId="17" fillId="0" borderId="0" xfId="0" applyNumberFormat="1" applyFont="1" applyAlignment="1">
      <alignment horizontal="left" vertical="center"/>
    </xf>
    <xf numFmtId="164" fontId="13" fillId="7" borderId="3" xfId="0" applyFont="1" applyFill="1" applyBorder="1"/>
    <xf numFmtId="164" fontId="13" fillId="7" borderId="1" xfId="0" applyFont="1" applyFill="1" applyBorder="1"/>
    <xf numFmtId="44" fontId="13" fillId="7" borderId="1" xfId="2" applyFont="1" applyFill="1" applyBorder="1" applyAlignment="1">
      <alignment horizontal="center"/>
    </xf>
    <xf numFmtId="1" fontId="14" fillId="7" borderId="1" xfId="0" applyNumberFormat="1" applyFont="1" applyFill="1" applyBorder="1" applyAlignment="1">
      <alignment horizontal="center"/>
    </xf>
    <xf numFmtId="164" fontId="14" fillId="7" borderId="1" xfId="0" applyFont="1" applyFill="1" applyBorder="1" applyAlignment="1">
      <alignment horizontal="center"/>
    </xf>
    <xf numFmtId="0" fontId="14" fillId="7" borderId="1" xfId="0" applyNumberFormat="1" applyFont="1" applyFill="1" applyBorder="1" applyAlignment="1">
      <alignment horizontal="center"/>
    </xf>
    <xf numFmtId="0" fontId="18" fillId="7" borderId="1" xfId="0" applyNumberFormat="1" applyFont="1" applyFill="1" applyBorder="1"/>
    <xf numFmtId="0" fontId="14" fillId="7" borderId="2" xfId="0" applyNumberFormat="1" applyFont="1" applyFill="1" applyBorder="1" applyAlignment="1">
      <alignment horizontal="center"/>
    </xf>
    <xf numFmtId="0" fontId="29" fillId="4" borderId="4" xfId="0" applyNumberFormat="1" applyFont="1" applyFill="1" applyBorder="1" applyAlignment="1" applyProtection="1">
      <alignment horizontal="center" vertical="center"/>
      <protection locked="0"/>
    </xf>
    <xf numFmtId="0" fontId="30" fillId="0" borderId="0" xfId="3" applyFont="1"/>
    <xf numFmtId="0" fontId="30" fillId="0" borderId="7" xfId="3" applyFont="1" applyBorder="1"/>
    <xf numFmtId="164" fontId="14" fillId="7" borderId="7" xfId="0" applyFont="1" applyFill="1" applyBorder="1" applyAlignment="1">
      <alignment horizontal="center"/>
    </xf>
    <xf numFmtId="0" fontId="14" fillId="7" borderId="7" xfId="0" applyNumberFormat="1" applyFont="1" applyFill="1" applyBorder="1" applyAlignment="1">
      <alignment horizontal="center"/>
    </xf>
    <xf numFmtId="0" fontId="6" fillId="0" borderId="7" xfId="0" applyNumberFormat="1" applyFont="1" applyBorder="1"/>
    <xf numFmtId="0" fontId="6" fillId="0" borderId="9" xfId="0" applyNumberFormat="1" applyFont="1" applyBorder="1"/>
    <xf numFmtId="0" fontId="5" fillId="0" borderId="7" xfId="0" applyNumberFormat="1" applyFont="1" applyBorder="1" applyAlignment="1">
      <alignment horizontal="center"/>
    </xf>
    <xf numFmtId="1" fontId="5" fillId="0" borderId="9" xfId="0" applyNumberFormat="1" applyFont="1" applyBorder="1" applyAlignment="1">
      <alignment horizontal="center"/>
    </xf>
    <xf numFmtId="1" fontId="5" fillId="0" borderId="14" xfId="0" applyNumberFormat="1" applyFont="1" applyBorder="1" applyAlignment="1">
      <alignment horizontal="center"/>
    </xf>
    <xf numFmtId="0" fontId="34" fillId="0" borderId="0" xfId="0" applyNumberFormat="1" applyFont="1"/>
    <xf numFmtId="44" fontId="5" fillId="0" borderId="0" xfId="2" applyFont="1" applyAlignment="1">
      <alignment vertical="center"/>
    </xf>
    <xf numFmtId="0" fontId="5" fillId="0" borderId="0" xfId="0" applyNumberFormat="1" applyFont="1" applyAlignment="1">
      <alignment vertical="center"/>
    </xf>
    <xf numFmtId="166" fontId="5" fillId="0" borderId="0" xfId="0" applyNumberFormat="1" applyFont="1" applyAlignment="1">
      <alignment horizontal="center"/>
    </xf>
    <xf numFmtId="164" fontId="5" fillId="0" borderId="6" xfId="0" applyFont="1" applyBorder="1"/>
    <xf numFmtId="164" fontId="5" fillId="0" borderId="0" xfId="0" applyFont="1" applyAlignment="1">
      <alignment horizontal="center"/>
    </xf>
    <xf numFmtId="1" fontId="5" fillId="5" borderId="8" xfId="0" applyNumberFormat="1" applyFont="1" applyFill="1" applyBorder="1" applyAlignment="1">
      <alignment horizontal="center"/>
    </xf>
    <xf numFmtId="1" fontId="5" fillId="0" borderId="0" xfId="0" applyNumberFormat="1" applyFont="1" applyAlignment="1">
      <alignment horizontal="center"/>
    </xf>
    <xf numFmtId="164" fontId="5" fillId="0" borderId="7" xfId="0" applyFont="1" applyBorder="1" applyAlignment="1">
      <alignment horizontal="center"/>
    </xf>
    <xf numFmtId="0" fontId="5" fillId="0" borderId="8" xfId="0" applyNumberFormat="1" applyFont="1" applyBorder="1" applyAlignment="1">
      <alignment horizontal="center"/>
    </xf>
    <xf numFmtId="0" fontId="5" fillId="0" borderId="0" xfId="0" applyNumberFormat="1" applyFont="1" applyAlignment="1">
      <alignment horizontal="center"/>
    </xf>
    <xf numFmtId="164" fontId="5" fillId="0" borderId="12" xfId="0" applyFont="1" applyBorder="1"/>
    <xf numFmtId="1" fontId="5" fillId="5" borderId="11" xfId="0" applyNumberFormat="1" applyFont="1" applyFill="1" applyBorder="1" applyAlignment="1">
      <alignment horizontal="center"/>
    </xf>
    <xf numFmtId="164" fontId="5" fillId="0" borderId="13" xfId="0" applyFont="1" applyBorder="1" applyAlignment="1">
      <alignment horizontal="center"/>
    </xf>
    <xf numFmtId="0" fontId="5" fillId="0" borderId="18" xfId="0" applyNumberFormat="1" applyFont="1" applyBorder="1" applyAlignment="1">
      <alignment horizontal="center"/>
    </xf>
    <xf numFmtId="0" fontId="19" fillId="0" borderId="0" xfId="3" applyFont="1" applyAlignment="1">
      <alignment horizontal="right" vertical="center"/>
    </xf>
    <xf numFmtId="168" fontId="6" fillId="0" borderId="10" xfId="0" applyNumberFormat="1" applyFont="1" applyBorder="1" applyAlignment="1">
      <alignment horizontal="center"/>
    </xf>
    <xf numFmtId="164" fontId="17" fillId="0" borderId="0" xfId="0" applyFont="1" applyAlignment="1">
      <alignment horizontal="left" vertical="center"/>
    </xf>
    <xf numFmtId="164" fontId="17" fillId="0" borderId="0" xfId="0" applyFont="1" applyAlignment="1">
      <alignment horizontal="right" vertical="center"/>
    </xf>
    <xf numFmtId="1" fontId="10" fillId="0" borderId="0" xfId="0" applyNumberFormat="1" applyFont="1" applyAlignment="1">
      <alignment horizontal="left"/>
    </xf>
    <xf numFmtId="1" fontId="10" fillId="0" borderId="0" xfId="0" applyNumberFormat="1" applyFont="1" applyAlignment="1">
      <alignment horizontal="left" vertical="center"/>
    </xf>
    <xf numFmtId="1" fontId="26" fillId="0" borderId="0" xfId="0" applyNumberFormat="1" applyFont="1"/>
    <xf numFmtId="1" fontId="8" fillId="0" borderId="0" xfId="0" applyNumberFormat="1" applyFont="1" applyAlignment="1">
      <alignment horizontal="right"/>
    </xf>
    <xf numFmtId="1" fontId="6" fillId="0" borderId="4" xfId="0" applyNumberFormat="1" applyFont="1" applyBorder="1" applyAlignment="1">
      <alignment horizontal="center"/>
    </xf>
    <xf numFmtId="1" fontId="6" fillId="0" borderId="4" xfId="0" applyNumberFormat="1" applyFont="1" applyBorder="1" applyAlignment="1" applyProtection="1">
      <alignment horizontal="center" vertical="center"/>
      <protection locked="0"/>
    </xf>
    <xf numFmtId="1" fontId="18" fillId="7" borderId="1" xfId="0" applyNumberFormat="1" applyFont="1" applyFill="1" applyBorder="1" applyAlignment="1">
      <alignment horizontal="right"/>
    </xf>
    <xf numFmtId="1" fontId="37" fillId="0" borderId="17" xfId="0" applyNumberFormat="1" applyFont="1" applyBorder="1" applyAlignment="1">
      <alignment horizontal="center"/>
    </xf>
    <xf numFmtId="0" fontId="36" fillId="0" borderId="17" xfId="0" applyNumberFormat="1" applyFont="1" applyBorder="1" applyAlignment="1">
      <alignment vertical="center"/>
    </xf>
    <xf numFmtId="1" fontId="17" fillId="0" borderId="17" xfId="2" applyNumberFormat="1" applyFont="1" applyBorder="1" applyAlignment="1">
      <alignment horizontal="center" vertical="center"/>
    </xf>
    <xf numFmtId="165" fontId="17" fillId="0" borderId="10" xfId="2" applyNumberFormat="1" applyFont="1" applyBorder="1" applyAlignment="1">
      <alignment horizontal="center" vertical="center"/>
    </xf>
    <xf numFmtId="0" fontId="17" fillId="5" borderId="17" xfId="0" applyNumberFormat="1" applyFont="1" applyFill="1" applyBorder="1" applyAlignment="1">
      <alignment horizontal="center" vertical="center"/>
    </xf>
    <xf numFmtId="1" fontId="5" fillId="0" borderId="5" xfId="0" applyNumberFormat="1" applyFont="1" applyBorder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  <xf numFmtId="1" fontId="17" fillId="5" borderId="17" xfId="0" applyNumberFormat="1" applyFont="1" applyFill="1" applyBorder="1" applyAlignment="1">
      <alignment horizontal="center" vertical="center"/>
    </xf>
    <xf numFmtId="1" fontId="17" fillId="5" borderId="15" xfId="0" applyNumberFormat="1" applyFont="1" applyFill="1" applyBorder="1" applyAlignment="1">
      <alignment horizontal="center" vertical="center"/>
    </xf>
    <xf numFmtId="0" fontId="38" fillId="5" borderId="15" xfId="4" applyFont="1" applyFill="1" applyBorder="1" applyAlignment="1">
      <alignment horizontal="center" vertical="center"/>
    </xf>
    <xf numFmtId="0" fontId="17" fillId="5" borderId="15" xfId="0" applyNumberFormat="1" applyFont="1" applyFill="1" applyBorder="1" applyAlignment="1">
      <alignment horizontal="center" vertical="center"/>
    </xf>
    <xf numFmtId="164" fontId="41" fillId="0" borderId="0" xfId="0" applyFont="1" applyAlignment="1">
      <alignment vertical="center"/>
    </xf>
    <xf numFmtId="164" fontId="41" fillId="0" borderId="0" xfId="0" applyFont="1"/>
    <xf numFmtId="0" fontId="9" fillId="0" borderId="0" xfId="0" applyNumberFormat="1" applyFont="1"/>
    <xf numFmtId="0" fontId="6" fillId="0" borderId="5" xfId="0" applyNumberFormat="1" applyFont="1" applyBorder="1" applyAlignment="1">
      <alignment horizontal="center"/>
    </xf>
    <xf numFmtId="168" fontId="6" fillId="0" borderId="5" xfId="0" applyNumberFormat="1" applyFont="1" applyBorder="1" applyAlignment="1">
      <alignment horizontal="center"/>
    </xf>
    <xf numFmtId="44" fontId="6" fillId="0" borderId="4" xfId="0" applyNumberFormat="1" applyFont="1" applyBorder="1" applyAlignment="1">
      <alignment horizontal="center"/>
    </xf>
    <xf numFmtId="44" fontId="6" fillId="0" borderId="0" xfId="0" applyNumberFormat="1" applyFont="1" applyAlignment="1">
      <alignment horizontal="center"/>
    </xf>
    <xf numFmtId="37" fontId="5" fillId="0" borderId="0" xfId="0" applyNumberFormat="1" applyFont="1"/>
    <xf numFmtId="37" fontId="6" fillId="0" borderId="0" xfId="0" applyNumberFormat="1" applyFont="1"/>
    <xf numFmtId="44" fontId="6" fillId="0" borderId="0" xfId="0" applyNumberFormat="1" applyFont="1"/>
    <xf numFmtId="44" fontId="25" fillId="8" borderId="0" xfId="0" applyNumberFormat="1" applyFont="1" applyFill="1"/>
    <xf numFmtId="0" fontId="25" fillId="9" borderId="0" xfId="0" applyNumberFormat="1" applyFont="1" applyFill="1"/>
    <xf numFmtId="0" fontId="25" fillId="9" borderId="0" xfId="0" applyNumberFormat="1" applyFont="1" applyFill="1" applyAlignment="1">
      <alignment vertical="center"/>
    </xf>
    <xf numFmtId="44" fontId="25" fillId="9" borderId="0" xfId="0" applyNumberFormat="1" applyFont="1" applyFill="1"/>
    <xf numFmtId="44" fontId="25" fillId="9" borderId="0" xfId="2" applyFont="1" applyFill="1" applyAlignment="1">
      <alignment horizontal="center"/>
    </xf>
    <xf numFmtId="44" fontId="6" fillId="0" borderId="0" xfId="2" applyFont="1" applyFill="1" applyAlignment="1">
      <alignment horizontal="center"/>
    </xf>
    <xf numFmtId="14" fontId="6" fillId="0" borderId="4" xfId="0" applyNumberFormat="1" applyFont="1" applyBorder="1" applyAlignment="1">
      <alignment horizontal="center"/>
    </xf>
    <xf numFmtId="1" fontId="6" fillId="0" borderId="0" xfId="0" applyNumberFormat="1" applyFont="1" applyAlignment="1">
      <alignment horizontal="center" vertical="center"/>
    </xf>
    <xf numFmtId="164" fontId="17" fillId="0" borderId="0" xfId="0" applyFont="1" applyAlignment="1">
      <alignment horizontal="center" vertical="center"/>
    </xf>
    <xf numFmtId="0" fontId="6" fillId="5" borderId="4" xfId="0" applyNumberFormat="1" applyFont="1" applyFill="1" applyBorder="1" applyAlignment="1">
      <alignment horizontal="center" vertical="center"/>
    </xf>
    <xf numFmtId="164" fontId="6" fillId="5" borderId="4" xfId="0" applyFont="1" applyFill="1" applyBorder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right" vertical="center"/>
    </xf>
    <xf numFmtId="0" fontId="5" fillId="5" borderId="6" xfId="0" applyNumberFormat="1" applyFont="1" applyFill="1" applyBorder="1" applyAlignment="1">
      <alignment horizontal="center" vertical="center"/>
    </xf>
    <xf numFmtId="0" fontId="5" fillId="5" borderId="12" xfId="0" applyNumberFormat="1" applyFont="1" applyFill="1" applyBorder="1" applyAlignment="1">
      <alignment horizontal="center" vertical="center"/>
    </xf>
    <xf numFmtId="0" fontId="5" fillId="5" borderId="8" xfId="0" applyNumberFormat="1" applyFont="1" applyFill="1" applyBorder="1" applyAlignment="1">
      <alignment horizontal="center" vertical="center"/>
    </xf>
    <xf numFmtId="0" fontId="5" fillId="5" borderId="11" xfId="0" applyNumberFormat="1" applyFont="1" applyFill="1" applyBorder="1" applyAlignment="1">
      <alignment horizontal="center" vertical="center"/>
    </xf>
    <xf numFmtId="1" fontId="5" fillId="0" borderId="8" xfId="2" applyNumberFormat="1" applyFont="1" applyFill="1" applyBorder="1" applyAlignment="1">
      <alignment horizontal="center"/>
    </xf>
    <xf numFmtId="1" fontId="5" fillId="0" borderId="11" xfId="2" applyNumberFormat="1" applyFont="1" applyFill="1" applyBorder="1" applyAlignment="1">
      <alignment horizontal="center"/>
    </xf>
    <xf numFmtId="0" fontId="5" fillId="0" borderId="4" xfId="0" applyNumberFormat="1" applyFont="1" applyBorder="1" applyAlignment="1">
      <alignment horizontal="center"/>
    </xf>
    <xf numFmtId="168" fontId="5" fillId="0" borderId="4" xfId="0" applyNumberFormat="1" applyFont="1" applyBorder="1" applyAlignment="1">
      <alignment horizontal="center"/>
    </xf>
    <xf numFmtId="164" fontId="5" fillId="0" borderId="0" xfId="0" applyFont="1" applyAlignment="1">
      <alignment horizontal="right"/>
    </xf>
    <xf numFmtId="14" fontId="5" fillId="4" borderId="13" xfId="0" applyNumberFormat="1" applyFont="1" applyFill="1" applyBorder="1"/>
    <xf numFmtId="14" fontId="5" fillId="4" borderId="13" xfId="0" applyNumberFormat="1" applyFont="1" applyFill="1" applyBorder="1" applyAlignment="1">
      <alignment horizontal="right"/>
    </xf>
    <xf numFmtId="0" fontId="5" fillId="0" borderId="6" xfId="0" applyNumberFormat="1" applyFont="1" applyBorder="1" applyAlignment="1">
      <alignment horizontal="center"/>
    </xf>
    <xf numFmtId="1" fontId="45" fillId="0" borderId="17" xfId="0" applyNumberFormat="1" applyFont="1" applyBorder="1" applyAlignment="1">
      <alignment horizontal="center" vertical="center"/>
    </xf>
    <xf numFmtId="1" fontId="45" fillId="0" borderId="16" xfId="0" applyNumberFormat="1" applyFont="1" applyBorder="1" applyAlignment="1">
      <alignment horizontal="center" vertical="center"/>
    </xf>
    <xf numFmtId="0" fontId="10" fillId="0" borderId="0" xfId="0" applyNumberFormat="1" applyFont="1" applyAlignment="1">
      <alignment horizontal="center"/>
    </xf>
    <xf numFmtId="44" fontId="10" fillId="0" borderId="0" xfId="2" applyFont="1" applyAlignment="1">
      <alignment horizontal="center"/>
    </xf>
    <xf numFmtId="1" fontId="46" fillId="8" borderId="17" xfId="0" applyNumberFormat="1" applyFont="1" applyFill="1" applyBorder="1" applyAlignment="1">
      <alignment horizontal="center"/>
    </xf>
    <xf numFmtId="164" fontId="2" fillId="0" borderId="0" xfId="0" applyFont="1"/>
    <xf numFmtId="164" fontId="47" fillId="10" borderId="0" xfId="0" applyFont="1" applyFill="1" applyAlignment="1">
      <alignment horizontal="center"/>
    </xf>
    <xf numFmtId="164" fontId="48" fillId="11" borderId="0" xfId="0" applyFont="1" applyFill="1" applyAlignment="1">
      <alignment horizontal="center"/>
    </xf>
    <xf numFmtId="164" fontId="48" fillId="12" borderId="0" xfId="0" applyFont="1" applyFill="1" applyAlignment="1">
      <alignment horizontal="center"/>
    </xf>
    <xf numFmtId="171" fontId="0" fillId="0" borderId="0" xfId="0" applyNumberFormat="1"/>
    <xf numFmtId="170" fontId="0" fillId="0" borderId="0" xfId="0" applyNumberFormat="1"/>
    <xf numFmtId="0" fontId="17" fillId="0" borderId="0" xfId="0" applyNumberFormat="1" applyFont="1" applyAlignment="1">
      <alignment horizontal="center" vertical="center"/>
    </xf>
    <xf numFmtId="1" fontId="17" fillId="0" borderId="0" xfId="0" applyNumberFormat="1" applyFont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6" fillId="0" borderId="0" xfId="0" applyNumberFormat="1" applyFont="1" applyAlignment="1">
      <alignment vertical="center"/>
    </xf>
    <xf numFmtId="0" fontId="21" fillId="0" borderId="15" xfId="0" applyNumberFormat="1" applyFont="1" applyBorder="1" applyAlignment="1">
      <alignment horizontal="left" vertical="center"/>
    </xf>
    <xf numFmtId="0" fontId="21" fillId="0" borderId="19" xfId="0" applyNumberFormat="1" applyFont="1" applyBorder="1" applyAlignment="1">
      <alignment horizontal="left" vertical="center"/>
    </xf>
    <xf numFmtId="0" fontId="21" fillId="0" borderId="16" xfId="0" applyNumberFormat="1" applyFont="1" applyBorder="1" applyAlignment="1">
      <alignment horizontal="left" vertical="center"/>
    </xf>
    <xf numFmtId="0" fontId="21" fillId="4" borderId="15" xfId="0" applyNumberFormat="1" applyFont="1" applyFill="1" applyBorder="1" applyAlignment="1">
      <alignment horizontal="left" vertical="center"/>
    </xf>
    <xf numFmtId="0" fontId="21" fillId="4" borderId="19" xfId="0" applyNumberFormat="1" applyFont="1" applyFill="1" applyBorder="1" applyAlignment="1">
      <alignment horizontal="left" vertical="center"/>
    </xf>
    <xf numFmtId="0" fontId="21" fillId="4" borderId="16" xfId="0" applyNumberFormat="1" applyFont="1" applyFill="1" applyBorder="1" applyAlignment="1">
      <alignment horizontal="left" vertical="center"/>
    </xf>
    <xf numFmtId="0" fontId="6" fillId="0" borderId="15" xfId="0" applyNumberFormat="1" applyFont="1" applyBorder="1" applyAlignment="1" applyProtection="1">
      <alignment horizontal="center" vertical="center"/>
      <protection locked="0"/>
    </xf>
    <xf numFmtId="0" fontId="6" fillId="0" borderId="16" xfId="0" applyNumberFormat="1" applyFont="1" applyBorder="1" applyAlignment="1" applyProtection="1">
      <alignment horizontal="center" vertical="center"/>
      <protection locked="0"/>
    </xf>
    <xf numFmtId="0" fontId="6" fillId="0" borderId="15" xfId="0" applyNumberFormat="1" applyFont="1" applyBorder="1" applyAlignment="1">
      <alignment horizontal="center" vertical="center"/>
    </xf>
    <xf numFmtId="0" fontId="6" fillId="0" borderId="16" xfId="0" applyNumberFormat="1" applyFont="1" applyBorder="1" applyAlignment="1">
      <alignment horizontal="center" vertical="center"/>
    </xf>
    <xf numFmtId="0" fontId="21" fillId="0" borderId="15" xfId="0" applyNumberFormat="1" applyFont="1" applyBorder="1" applyAlignment="1">
      <alignment horizontal="left" vertical="center"/>
    </xf>
    <xf numFmtId="0" fontId="21" fillId="0" borderId="19" xfId="0" applyNumberFormat="1" applyFont="1" applyBorder="1" applyAlignment="1">
      <alignment horizontal="left" vertical="center"/>
    </xf>
    <xf numFmtId="0" fontId="21" fillId="0" borderId="16" xfId="0" applyNumberFormat="1" applyFont="1" applyBorder="1" applyAlignment="1">
      <alignment horizontal="left" vertical="center"/>
    </xf>
    <xf numFmtId="164" fontId="5" fillId="0" borderId="1" xfId="0" applyFont="1" applyBorder="1" applyAlignment="1">
      <alignment horizontal="center"/>
    </xf>
    <xf numFmtId="164" fontId="5" fillId="0" borderId="2" xfId="0" applyFont="1" applyBorder="1" applyAlignment="1">
      <alignment horizontal="center"/>
    </xf>
    <xf numFmtId="0" fontId="29" fillId="4" borderId="13" xfId="0" applyNumberFormat="1" applyFont="1" applyFill="1" applyBorder="1" applyAlignment="1">
      <alignment horizontal="right" vertical="top"/>
    </xf>
    <xf numFmtId="0" fontId="44" fillId="4" borderId="13" xfId="0" applyNumberFormat="1" applyFont="1" applyFill="1" applyBorder="1" applyAlignment="1">
      <alignment horizontal="right" vertical="top"/>
    </xf>
    <xf numFmtId="14" fontId="5" fillId="4" borderId="3" xfId="0" applyNumberFormat="1" applyFont="1" applyFill="1" applyBorder="1" applyAlignment="1" applyProtection="1">
      <alignment horizontal="center"/>
      <protection locked="0"/>
    </xf>
    <xf numFmtId="14" fontId="6" fillId="4" borderId="2" xfId="0" applyNumberFormat="1" applyFont="1" applyFill="1" applyBorder="1" applyProtection="1">
      <protection locked="0"/>
    </xf>
    <xf numFmtId="44" fontId="42" fillId="8" borderId="0" xfId="2" applyFont="1" applyFill="1" applyAlignment="1">
      <alignment horizontal="center" vertical="center"/>
    </xf>
    <xf numFmtId="0" fontId="21" fillId="0" borderId="21" xfId="0" applyNumberFormat="1" applyFont="1" applyBorder="1" applyAlignment="1">
      <alignment horizontal="left" vertical="center"/>
    </xf>
    <xf numFmtId="0" fontId="21" fillId="0" borderId="22" xfId="0" applyNumberFormat="1" applyFont="1" applyBorder="1" applyAlignment="1">
      <alignment horizontal="left" vertical="center"/>
    </xf>
    <xf numFmtId="0" fontId="21" fillId="0" borderId="23" xfId="0" applyNumberFormat="1" applyFont="1" applyBorder="1" applyAlignment="1">
      <alignment horizontal="left" vertical="center"/>
    </xf>
    <xf numFmtId="164" fontId="24" fillId="0" borderId="3" xfId="0" applyFont="1" applyBorder="1" applyAlignment="1" applyProtection="1">
      <alignment horizontal="left" vertical="center"/>
      <protection locked="0"/>
    </xf>
    <xf numFmtId="164" fontId="24" fillId="0" borderId="1" xfId="0" applyFont="1" applyBorder="1" applyAlignment="1" applyProtection="1">
      <alignment horizontal="left" vertical="center"/>
      <protection locked="0"/>
    </xf>
    <xf numFmtId="164" fontId="0" fillId="0" borderId="2" xfId="0" applyBorder="1" applyProtection="1">
      <protection locked="0"/>
    </xf>
    <xf numFmtId="164" fontId="6" fillId="4" borderId="3" xfId="0" applyFont="1" applyFill="1" applyBorder="1" applyAlignment="1" applyProtection="1">
      <alignment vertical="top" wrapText="1"/>
      <protection locked="0"/>
    </xf>
    <xf numFmtId="164" fontId="6" fillId="4" borderId="1" xfId="0" applyFont="1" applyFill="1" applyBorder="1" applyAlignment="1" applyProtection="1">
      <alignment vertical="top" wrapText="1"/>
      <protection locked="0"/>
    </xf>
    <xf numFmtId="164" fontId="6" fillId="4" borderId="2" xfId="0" applyFont="1" applyFill="1" applyBorder="1" applyAlignment="1" applyProtection="1">
      <alignment vertical="top" wrapText="1"/>
      <protection locked="0"/>
    </xf>
    <xf numFmtId="0" fontId="27" fillId="0" borderId="7" xfId="0" applyNumberFormat="1" applyFont="1" applyBorder="1" applyAlignment="1">
      <alignment horizontal="center"/>
    </xf>
    <xf numFmtId="0" fontId="33" fillId="6" borderId="3" xfId="0" applyNumberFormat="1" applyFont="1" applyFill="1" applyBorder="1" applyAlignment="1">
      <alignment horizontal="center"/>
    </xf>
    <xf numFmtId="0" fontId="32" fillId="6" borderId="1" xfId="0" applyNumberFormat="1" applyFont="1" applyFill="1" applyBorder="1" applyAlignment="1">
      <alignment horizontal="center"/>
    </xf>
    <xf numFmtId="0" fontId="32" fillId="6" borderId="2" xfId="0" applyNumberFormat="1" applyFont="1" applyFill="1" applyBorder="1" applyAlignment="1">
      <alignment horizontal="center"/>
    </xf>
    <xf numFmtId="164" fontId="6" fillId="0" borderId="3" xfId="0" applyFont="1" applyBorder="1" applyAlignment="1" applyProtection="1">
      <alignment horizontal="center" vertical="center"/>
      <protection locked="0"/>
    </xf>
    <xf numFmtId="164" fontId="6" fillId="0" borderId="2" xfId="0" applyFont="1" applyBorder="1" applyAlignment="1" applyProtection="1">
      <alignment horizontal="center" vertical="center"/>
      <protection locked="0"/>
    </xf>
    <xf numFmtId="0" fontId="5" fillId="0" borderId="6" xfId="0" applyNumberFormat="1" applyFont="1" applyBorder="1" applyAlignment="1">
      <alignment horizontal="center"/>
    </xf>
    <xf numFmtId="0" fontId="5" fillId="0" borderId="9" xfId="0" applyNumberFormat="1" applyFont="1" applyBorder="1" applyAlignment="1">
      <alignment horizontal="center"/>
    </xf>
    <xf numFmtId="0" fontId="5" fillId="0" borderId="12" xfId="0" applyNumberFormat="1" applyFont="1" applyBorder="1" applyAlignment="1">
      <alignment horizontal="center"/>
    </xf>
    <xf numFmtId="0" fontId="5" fillId="0" borderId="14" xfId="0" applyNumberFormat="1" applyFont="1" applyBorder="1" applyAlignment="1">
      <alignment horizontal="center"/>
    </xf>
    <xf numFmtId="1" fontId="25" fillId="4" borderId="3" xfId="0" applyNumberFormat="1" applyFont="1" applyFill="1" applyBorder="1" applyAlignment="1">
      <alignment horizontal="center"/>
    </xf>
    <xf numFmtId="1" fontId="25" fillId="4" borderId="1" xfId="0" applyNumberFormat="1" applyFont="1" applyFill="1" applyBorder="1" applyAlignment="1">
      <alignment horizontal="center"/>
    </xf>
    <xf numFmtId="1" fontId="25" fillId="4" borderId="2" xfId="0" applyNumberFormat="1" applyFont="1" applyFill="1" applyBorder="1" applyAlignment="1">
      <alignment horizontal="center"/>
    </xf>
    <xf numFmtId="164" fontId="20" fillId="6" borderId="3" xfId="0" applyFont="1" applyFill="1" applyBorder="1" applyAlignment="1">
      <alignment horizontal="center" vertical="center"/>
    </xf>
    <xf numFmtId="164" fontId="20" fillId="6" borderId="1" xfId="0" applyFont="1" applyFill="1" applyBorder="1" applyAlignment="1">
      <alignment horizontal="center" vertical="center"/>
    </xf>
    <xf numFmtId="164" fontId="20" fillId="6" borderId="2" xfId="0" applyFont="1" applyFill="1" applyBorder="1" applyAlignment="1">
      <alignment horizontal="center" vertical="center"/>
    </xf>
    <xf numFmtId="0" fontId="10" fillId="0" borderId="3" xfId="0" applyNumberFormat="1" applyFont="1" applyBorder="1" applyAlignment="1" applyProtection="1">
      <alignment horizontal="left" vertical="center"/>
      <protection locked="0"/>
    </xf>
    <xf numFmtId="164" fontId="4" fillId="0" borderId="1" xfId="0" applyFont="1" applyBorder="1" applyAlignment="1" applyProtection="1">
      <alignment horizontal="left" vertical="center"/>
      <protection locked="0"/>
    </xf>
    <xf numFmtId="0" fontId="10" fillId="0" borderId="1" xfId="0" applyNumberFormat="1" applyFont="1" applyBorder="1" applyAlignment="1" applyProtection="1">
      <alignment horizontal="left" vertical="center"/>
      <protection locked="0"/>
    </xf>
    <xf numFmtId="0" fontId="10" fillId="0" borderId="10" xfId="0" applyNumberFormat="1" applyFont="1" applyBorder="1" applyAlignment="1" applyProtection="1">
      <alignment horizontal="left" vertical="center"/>
      <protection locked="0"/>
    </xf>
    <xf numFmtId="164" fontId="4" fillId="0" borderId="0" xfId="0" applyFont="1" applyAlignment="1" applyProtection="1">
      <alignment horizontal="left" vertical="center"/>
      <protection locked="0"/>
    </xf>
    <xf numFmtId="0" fontId="10" fillId="0" borderId="2" xfId="0" applyNumberFormat="1" applyFont="1" applyBorder="1" applyAlignment="1" applyProtection="1">
      <alignment horizontal="left" vertical="center"/>
      <protection locked="0"/>
    </xf>
    <xf numFmtId="0" fontId="19" fillId="0" borderId="10" xfId="3" applyFont="1" applyBorder="1" applyAlignment="1">
      <alignment horizontal="right"/>
    </xf>
    <xf numFmtId="0" fontId="19" fillId="0" borderId="0" xfId="3" applyFont="1" applyAlignment="1">
      <alignment horizontal="right"/>
    </xf>
    <xf numFmtId="0" fontId="19" fillId="0" borderId="20" xfId="3" applyFont="1" applyBorder="1" applyAlignment="1">
      <alignment horizontal="right"/>
    </xf>
    <xf numFmtId="0" fontId="15" fillId="0" borderId="1" xfId="0" applyNumberFormat="1" applyFont="1" applyBorder="1" applyAlignment="1">
      <alignment horizontal="center"/>
    </xf>
    <xf numFmtId="0" fontId="42" fillId="8" borderId="0" xfId="0" applyNumberFormat="1" applyFont="1" applyFill="1" applyAlignment="1">
      <alignment horizontal="center" vertical="center"/>
    </xf>
    <xf numFmtId="0" fontId="5" fillId="0" borderId="13" xfId="0" applyNumberFormat="1" applyFont="1" applyBorder="1" applyAlignment="1">
      <alignment horizontal="center"/>
    </xf>
    <xf numFmtId="0" fontId="39" fillId="0" borderId="7" xfId="0" applyNumberFormat="1" applyFont="1" applyBorder="1" applyAlignment="1">
      <alignment horizontal="left" vertical="top" indent="3"/>
    </xf>
    <xf numFmtId="164" fontId="50" fillId="0" borderId="7" xfId="0" applyFont="1" applyBorder="1" applyAlignment="1">
      <alignment horizontal="center" vertical="top" wrapText="1"/>
    </xf>
    <xf numFmtId="164" fontId="50" fillId="0" borderId="0" xfId="0" applyFont="1" applyAlignment="1">
      <alignment horizontal="center" vertical="top" wrapText="1"/>
    </xf>
    <xf numFmtId="164" fontId="6" fillId="0" borderId="3" xfId="0" applyFont="1" applyBorder="1" applyAlignment="1">
      <alignment horizontal="left"/>
    </xf>
    <xf numFmtId="164" fontId="0" fillId="0" borderId="2" xfId="0" applyBorder="1"/>
    <xf numFmtId="164" fontId="23" fillId="0" borderId="7" xfId="0" applyFont="1" applyBorder="1" applyAlignment="1" applyProtection="1">
      <alignment horizontal="left" vertical="center"/>
      <protection locked="0"/>
    </xf>
    <xf numFmtId="164" fontId="23" fillId="0" borderId="9" xfId="0" applyFont="1" applyBorder="1" applyAlignment="1" applyProtection="1">
      <alignment horizontal="left" vertical="center"/>
      <protection locked="0"/>
    </xf>
    <xf numFmtId="164" fontId="23" fillId="0" borderId="12" xfId="0" applyFont="1" applyBorder="1" applyAlignment="1" applyProtection="1">
      <alignment horizontal="left" vertical="center"/>
      <protection locked="0"/>
    </xf>
    <xf numFmtId="164" fontId="23" fillId="0" borderId="13" xfId="0" applyFont="1" applyBorder="1" applyAlignment="1" applyProtection="1">
      <alignment horizontal="left" vertical="center"/>
      <protection locked="0"/>
    </xf>
    <xf numFmtId="164" fontId="23" fillId="0" borderId="14" xfId="0" applyFont="1" applyBorder="1" applyAlignment="1" applyProtection="1">
      <alignment horizontal="left" vertical="center"/>
      <protection locked="0"/>
    </xf>
    <xf numFmtId="164" fontId="6" fillId="0" borderId="3" xfId="0" applyFont="1" applyBorder="1" applyAlignment="1">
      <alignment horizontal="center"/>
    </xf>
    <xf numFmtId="164" fontId="6" fillId="0" borderId="1" xfId="0" applyFont="1" applyBorder="1" applyAlignment="1">
      <alignment horizontal="center"/>
    </xf>
    <xf numFmtId="164" fontId="6" fillId="0" borderId="2" xfId="0" applyFont="1" applyBorder="1" applyAlignment="1">
      <alignment horizontal="center"/>
    </xf>
    <xf numFmtId="164" fontId="6" fillId="0" borderId="1" xfId="0" applyFont="1" applyBorder="1" applyAlignment="1" applyProtection="1">
      <alignment horizontal="center" vertical="center"/>
      <protection locked="0"/>
    </xf>
    <xf numFmtId="0" fontId="6" fillId="0" borderId="24" xfId="0" applyNumberFormat="1" applyFont="1" applyBorder="1" applyAlignment="1">
      <alignment horizontal="center" vertical="center"/>
    </xf>
    <xf numFmtId="164" fontId="17" fillId="0" borderId="25" xfId="0" applyFont="1" applyBorder="1" applyAlignment="1">
      <alignment horizontal="center" vertical="center"/>
    </xf>
    <xf numFmtId="164" fontId="17" fillId="0" borderId="26" xfId="0" applyFont="1" applyBorder="1" applyAlignment="1">
      <alignment horizontal="center" vertical="center"/>
    </xf>
    <xf numFmtId="164" fontId="17" fillId="0" borderId="15" xfId="0" applyFont="1" applyBorder="1" applyAlignment="1">
      <alignment horizontal="center" vertical="center"/>
    </xf>
    <xf numFmtId="164" fontId="17" fillId="0" borderId="16" xfId="0" applyFont="1" applyBorder="1" applyAlignment="1">
      <alignment horizontal="center" vertical="center"/>
    </xf>
    <xf numFmtId="164" fontId="5" fillId="0" borderId="6" xfId="0" applyFont="1" applyBorder="1" applyAlignment="1">
      <alignment horizontal="center" vertical="center"/>
    </xf>
    <xf numFmtId="164" fontId="5" fillId="0" borderId="9" xfId="0" applyFont="1" applyBorder="1" applyAlignment="1">
      <alignment horizontal="center" vertical="center"/>
    </xf>
    <xf numFmtId="164" fontId="5" fillId="0" borderId="12" xfId="0" applyFont="1" applyBorder="1" applyAlignment="1">
      <alignment horizontal="center" vertical="center"/>
    </xf>
    <xf numFmtId="164" fontId="5" fillId="0" borderId="14" xfId="0" applyFont="1" applyBorder="1" applyAlignment="1">
      <alignment horizontal="center" vertical="center"/>
    </xf>
  </cellXfs>
  <cellStyles count="14">
    <cellStyle name="Comma" xfId="1" builtinId="3"/>
    <cellStyle name="Currency" xfId="2" builtinId="4"/>
    <cellStyle name="Followed Hyperlink" xfId="11" builtinId="9" hidden="1"/>
    <cellStyle name="Followed Hyperlink" xfId="12" builtinId="9" hidden="1"/>
    <cellStyle name="Followed Hyperlink" xfId="10" builtinId="9" hidden="1"/>
    <cellStyle name="Followed Hyperlink" xfId="9" builtinId="9" hidden="1"/>
    <cellStyle name="Followed Hyperlink" xfId="13" builtinId="9" hidden="1"/>
    <cellStyle name="Normal" xfId="0" builtinId="0"/>
    <cellStyle name="Normal 2" xfId="5" xr:uid="{00000000-0005-0000-0000-000009000000}"/>
    <cellStyle name="Normal 3" xfId="6" xr:uid="{00000000-0005-0000-0000-00000A000000}"/>
    <cellStyle name="Normal 4" xfId="7" xr:uid="{00000000-0005-0000-0000-00000B000000}"/>
    <cellStyle name="Normal_05 F US Quote Sheet (5.11.05)" xfId="3" xr:uid="{00000000-0005-0000-0000-00000C000000}"/>
    <cellStyle name="Normal_Sheet1" xfId="4" xr:uid="{00000000-0005-0000-0000-00000D000000}"/>
    <cellStyle name="Percent 2" xfId="8" xr:uid="{00000000-0005-0000-0000-00000E000000}"/>
  </cellStyles>
  <dxfs count="0"/>
  <tableStyles count="0" defaultTableStyle="TableStyleMedium9" defaultPivotStyle="PivotStyleLight16"/>
  <colors>
    <mruColors>
      <color rgb="FF005077"/>
      <color rgb="FF750030"/>
      <color rgb="FF9BA71C"/>
      <color rgb="FF006A7F"/>
      <color rgb="FF4B3B4B"/>
      <color rgb="FFFFFF99"/>
      <color rgb="FF00FF00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86549</xdr:colOff>
      <xdr:row>180</xdr:row>
      <xdr:rowOff>84450</xdr:rowOff>
    </xdr:from>
    <xdr:to>
      <xdr:col>15</xdr:col>
      <xdr:colOff>585631</xdr:colOff>
      <xdr:row>215</xdr:row>
      <xdr:rowOff>116726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665945" y="30663768"/>
          <a:ext cx="2566431" cy="1896082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0</xdr:col>
      <xdr:colOff>1564726</xdr:colOff>
      <xdr:row>180</xdr:row>
      <xdr:rowOff>145143</xdr:rowOff>
    </xdr:from>
    <xdr:to>
      <xdr:col>8</xdr:col>
      <xdr:colOff>443105</xdr:colOff>
      <xdr:row>215</xdr:row>
      <xdr:rowOff>88635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4726" y="30389286"/>
          <a:ext cx="3324774" cy="2539806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6</xdr:col>
      <xdr:colOff>164021</xdr:colOff>
      <xdr:row>0</xdr:row>
      <xdr:rowOff>87371</xdr:rowOff>
    </xdr:from>
    <xdr:to>
      <xdr:col>14</xdr:col>
      <xdr:colOff>198582</xdr:colOff>
      <xdr:row>4</xdr:row>
      <xdr:rowOff>147206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AD8FFA2-1C63-FE4B-A095-92B3FF51ED9D}"/>
            </a:ext>
            <a:ext uri="{147F2762-F138-4A5C-976F-8EAC2B608ADB}">
              <a16:predDERef xmlns:a16="http://schemas.microsoft.com/office/drawing/2014/main" pre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0453" y="87371"/>
          <a:ext cx="2398493" cy="8218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comments" Target="../comments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indexed="11"/>
    <pageSetUpPr fitToPage="1"/>
  </sheetPr>
  <dimension ref="A1:DK199"/>
  <sheetViews>
    <sheetView showGridLines="0" showZeros="0" tabSelected="1" zoomScale="110" zoomScaleNormal="110" zoomScaleSheetLayoutView="75" zoomScalePageLayoutView="128" workbookViewId="0">
      <selection activeCell="AE1" sqref="AE1:BL1048576"/>
    </sheetView>
  </sheetViews>
  <sheetFormatPr defaultColWidth="11.42578125" defaultRowHeight="12"/>
  <cols>
    <col min="1" max="1" width="24.7109375" style="1" customWidth="1"/>
    <col min="2" max="2" width="6.140625" style="104" customWidth="1"/>
    <col min="3" max="3" width="7.42578125" style="3" customWidth="1"/>
    <col min="4" max="4" width="6.28515625" style="36" customWidth="1"/>
    <col min="5" max="5" width="4.42578125" style="5" customWidth="1"/>
    <col min="6" max="6" width="0.85546875" style="3" customWidth="1"/>
    <col min="7" max="7" width="7.42578125" style="6" customWidth="1"/>
    <col min="8" max="8" width="0.85546875" style="6" customWidth="1"/>
    <col min="9" max="9" width="11.28515625" style="12" customWidth="1"/>
    <col min="10" max="10" width="4.42578125" style="12" customWidth="1"/>
    <col min="11" max="11" width="2.85546875" style="12" customWidth="1"/>
    <col min="12" max="12" width="3.28515625" style="12" customWidth="1"/>
    <col min="13" max="13" width="4.42578125" style="12" customWidth="1"/>
    <col min="14" max="14" width="0.85546875" style="12" customWidth="1"/>
    <col min="15" max="15" width="9.7109375" style="12" customWidth="1"/>
    <col min="16" max="16" width="10.42578125" style="12" customWidth="1"/>
    <col min="17" max="17" width="0.85546875" style="12" customWidth="1"/>
    <col min="18" max="19" width="6.140625" style="12" customWidth="1"/>
    <col min="20" max="20" width="0.85546875" style="12" customWidth="1"/>
    <col min="21" max="22" width="3.85546875" style="12" customWidth="1"/>
    <col min="23" max="23" width="0.85546875" style="12" customWidth="1"/>
    <col min="24" max="25" width="3.85546875" style="12" customWidth="1"/>
    <col min="26" max="26" width="0.7109375" style="12" hidden="1" customWidth="1"/>
    <col min="27" max="27" width="4.85546875" style="1" hidden="1" customWidth="1"/>
    <col min="28" max="29" width="2.7109375" style="4" hidden="1" customWidth="1"/>
    <col min="30" max="30" width="4.85546875" style="12" customWidth="1"/>
    <col min="31" max="31" width="8.42578125" style="12" hidden="1" customWidth="1"/>
    <col min="32" max="32" width="8.42578125" style="44" hidden="1" customWidth="1"/>
    <col min="33" max="33" width="7" style="4" hidden="1" customWidth="1"/>
    <col min="34" max="34" width="1.42578125" style="4" hidden="1" customWidth="1"/>
    <col min="35" max="35" width="7.42578125" style="4" hidden="1" customWidth="1"/>
    <col min="36" max="36" width="1.42578125" style="4" hidden="1" customWidth="1"/>
    <col min="37" max="37" width="11.42578125" style="4" hidden="1" customWidth="1"/>
    <col min="38" max="38" width="3.42578125" style="4" hidden="1" customWidth="1"/>
    <col min="39" max="39" width="9.42578125" style="4" hidden="1" customWidth="1"/>
    <col min="40" max="40" width="1.42578125" style="4" hidden="1" customWidth="1"/>
    <col min="41" max="41" width="9.42578125" style="4" hidden="1" customWidth="1"/>
    <col min="42" max="42" width="1.42578125" style="4" hidden="1" customWidth="1"/>
    <col min="43" max="43" width="10.42578125" style="4" hidden="1" customWidth="1"/>
    <col min="44" max="44" width="3.42578125" style="4" hidden="1" customWidth="1"/>
    <col min="45" max="45" width="3" style="14" hidden="1" customWidth="1"/>
    <col min="46" max="46" width="7.140625" style="1" hidden="1" customWidth="1"/>
    <col min="47" max="53" width="8.7109375" style="15" hidden="1" customWidth="1"/>
    <col min="54" max="61" width="8.7109375" style="4" hidden="1" customWidth="1"/>
    <col min="62" max="62" width="7.140625" style="12" hidden="1" customWidth="1"/>
    <col min="63" max="63" width="12.140625" style="1" hidden="1" customWidth="1"/>
    <col min="64" max="64" width="11.42578125" style="1" hidden="1" customWidth="1"/>
    <col min="65" max="16384" width="11.42578125" style="1"/>
  </cols>
  <sheetData>
    <row r="1" spans="1:115" ht="15" customHeight="1">
      <c r="A1" s="63" t="s">
        <v>0</v>
      </c>
      <c r="B1" s="101"/>
      <c r="C1" s="46"/>
      <c r="D1" s="57"/>
      <c r="E1" s="18"/>
      <c r="F1" s="1"/>
      <c r="G1" s="2"/>
      <c r="H1" s="2"/>
      <c r="I1" s="2"/>
      <c r="J1" s="1"/>
      <c r="K1" s="2"/>
      <c r="L1" s="2"/>
      <c r="M1" s="2"/>
      <c r="N1" s="2"/>
      <c r="O1" s="2"/>
      <c r="P1" s="7"/>
      <c r="Q1" s="7"/>
      <c r="R1" s="7"/>
      <c r="W1" s="19"/>
      <c r="X1" s="20"/>
      <c r="Y1" s="11"/>
      <c r="Z1" s="11"/>
      <c r="AA1" s="11"/>
      <c r="AB1" s="11"/>
      <c r="AC1" s="11"/>
      <c r="AD1" s="12">
        <v>1</v>
      </c>
      <c r="AF1" s="13"/>
      <c r="AK1" s="25"/>
      <c r="AL1" s="121"/>
      <c r="AP1" s="25"/>
      <c r="AQ1" s="25"/>
      <c r="AR1" s="1"/>
      <c r="AS1" s="58"/>
      <c r="AT1" s="15"/>
      <c r="AZ1" s="59"/>
      <c r="BA1" s="4"/>
      <c r="BH1" s="12"/>
      <c r="BI1" s="14"/>
      <c r="BJ1" s="14"/>
      <c r="BK1" s="60"/>
      <c r="BL1" s="60"/>
      <c r="BN1" s="5"/>
      <c r="BO1" s="61"/>
      <c r="BP1" s="61"/>
      <c r="BQ1" s="61"/>
      <c r="BR1" s="61"/>
      <c r="BS1" s="61"/>
      <c r="BT1" s="62"/>
      <c r="BU1" s="62"/>
      <c r="BV1" s="62"/>
      <c r="BW1" s="61"/>
      <c r="BX1" s="61"/>
      <c r="BY1" s="61"/>
      <c r="BZ1" s="61"/>
      <c r="CA1" s="61"/>
      <c r="CB1" s="61"/>
      <c r="CC1" s="61"/>
      <c r="CD1" s="61"/>
      <c r="CE1" s="61"/>
      <c r="CF1" s="61"/>
      <c r="CG1" s="61"/>
      <c r="CH1" s="61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</row>
    <row r="2" spans="1:115" ht="15" customHeight="1">
      <c r="A2" s="99" t="s">
        <v>1</v>
      </c>
      <c r="B2" s="61"/>
      <c r="D2" s="57"/>
      <c r="E2" s="18"/>
      <c r="F2" s="21"/>
      <c r="G2" s="22"/>
      <c r="H2" s="7"/>
      <c r="I2" s="7"/>
      <c r="J2" s="5"/>
      <c r="K2" s="7"/>
      <c r="L2" s="7"/>
      <c r="M2" s="7"/>
      <c r="N2" s="7"/>
      <c r="O2" s="7"/>
      <c r="P2" s="7"/>
      <c r="Q2" s="7"/>
      <c r="R2" s="11"/>
      <c r="S2" s="11"/>
      <c r="T2" s="11"/>
      <c r="U2" s="11"/>
      <c r="V2" s="11"/>
      <c r="W2" s="11"/>
      <c r="X2" s="1"/>
      <c r="Y2" s="100" t="s">
        <v>2</v>
      </c>
      <c r="Z2" s="11"/>
      <c r="AA2" s="11"/>
      <c r="AB2" s="11"/>
      <c r="AC2" s="11"/>
      <c r="AD2" s="12">
        <v>1</v>
      </c>
      <c r="AF2" s="13"/>
      <c r="AK2" s="25"/>
      <c r="AL2" s="121"/>
      <c r="AP2" s="25"/>
      <c r="AQ2" s="25"/>
      <c r="AR2" s="1"/>
      <c r="AS2" s="58"/>
      <c r="AT2" s="15"/>
      <c r="AZ2" s="59"/>
      <c r="BA2" s="4"/>
      <c r="BH2" s="12"/>
      <c r="BI2" s="14"/>
      <c r="BJ2" s="14"/>
      <c r="BK2" s="60"/>
      <c r="BL2" s="60"/>
      <c r="BN2" s="5"/>
      <c r="BO2" s="61"/>
      <c r="BP2" s="61"/>
      <c r="BQ2" s="61"/>
      <c r="BR2" s="61"/>
      <c r="BS2" s="61"/>
      <c r="BT2" s="62"/>
      <c r="BU2" s="62"/>
      <c r="BV2" s="62"/>
      <c r="BW2" s="61"/>
      <c r="BX2" s="61"/>
      <c r="BY2" s="61"/>
      <c r="BZ2" s="61"/>
      <c r="CA2" s="61"/>
      <c r="CB2" s="61"/>
      <c r="CC2" s="61"/>
      <c r="CD2" s="61"/>
      <c r="CE2" s="61"/>
      <c r="CF2" s="61"/>
      <c r="CG2" s="61"/>
      <c r="CH2" s="61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</row>
    <row r="3" spans="1:115" ht="15" customHeight="1">
      <c r="A3" s="99" t="s">
        <v>3</v>
      </c>
      <c r="B3" s="89"/>
      <c r="D3" s="57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7"/>
      <c r="Q3" s="7"/>
      <c r="R3" s="46"/>
      <c r="S3" s="46"/>
      <c r="T3" s="46"/>
      <c r="U3" s="46"/>
      <c r="V3" s="46"/>
      <c r="W3" s="46"/>
      <c r="X3" s="1"/>
      <c r="Y3" s="100" t="s">
        <v>4</v>
      </c>
      <c r="Z3" s="8"/>
      <c r="AA3" s="9"/>
      <c r="AB3" s="10"/>
      <c r="AC3" s="11"/>
      <c r="AD3" s="12">
        <v>1</v>
      </c>
      <c r="AF3" s="13"/>
      <c r="AK3" s="25"/>
      <c r="AP3" s="25"/>
      <c r="AQ3" s="25"/>
      <c r="AR3" s="1"/>
      <c r="AS3" s="15"/>
      <c r="AT3" s="15"/>
      <c r="AZ3" s="4"/>
      <c r="BA3" s="4"/>
      <c r="BH3" s="12"/>
      <c r="BI3" s="15"/>
      <c r="BJ3" s="15"/>
      <c r="BK3" s="60"/>
      <c r="BL3" s="60"/>
      <c r="BN3" s="5"/>
      <c r="BO3" s="61"/>
      <c r="BP3" s="61"/>
      <c r="BQ3" s="61"/>
      <c r="BR3" s="61"/>
      <c r="BS3" s="61"/>
      <c r="BT3" s="62"/>
      <c r="BU3" s="62"/>
      <c r="BV3" s="62"/>
      <c r="BW3" s="61"/>
      <c r="BX3" s="61"/>
      <c r="BY3" s="61"/>
      <c r="BZ3" s="61"/>
      <c r="CA3" s="61"/>
      <c r="CB3" s="61"/>
      <c r="CC3" s="61"/>
      <c r="CD3" s="61"/>
      <c r="CE3" s="61"/>
      <c r="CF3" s="61"/>
      <c r="CG3" s="61"/>
      <c r="CH3" s="61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</row>
    <row r="4" spans="1:115" ht="15" customHeight="1">
      <c r="A4" s="99" t="s">
        <v>5</v>
      </c>
      <c r="B4" s="102"/>
      <c r="C4" s="11"/>
      <c r="D4" s="57"/>
      <c r="E4" s="16"/>
      <c r="F4" s="1"/>
      <c r="G4" s="2"/>
      <c r="H4" s="2"/>
      <c r="I4" s="2"/>
      <c r="J4" s="1"/>
      <c r="K4" s="2"/>
      <c r="L4" s="2"/>
      <c r="M4" s="2"/>
      <c r="N4" s="2"/>
      <c r="O4" s="2"/>
      <c r="P4" s="7"/>
      <c r="Q4" s="7"/>
      <c r="R4" s="7"/>
      <c r="W4" s="17"/>
      <c r="X4" s="1"/>
      <c r="Y4" s="100" t="s">
        <v>6</v>
      </c>
      <c r="Z4" s="8"/>
      <c r="AA4" s="9"/>
      <c r="AB4" s="10"/>
      <c r="AC4" s="11"/>
      <c r="AD4" s="12">
        <v>1</v>
      </c>
      <c r="AF4" s="13"/>
      <c r="AK4" s="25"/>
      <c r="AL4" s="59"/>
      <c r="AP4" s="25"/>
      <c r="AQ4" s="25"/>
      <c r="AR4" s="1"/>
      <c r="AS4" s="58"/>
      <c r="AT4" s="15"/>
      <c r="AZ4" s="59"/>
      <c r="BA4" s="4"/>
      <c r="BH4" s="12"/>
      <c r="BI4" s="14"/>
      <c r="BJ4" s="14"/>
      <c r="BK4" s="60"/>
      <c r="BL4" s="60"/>
      <c r="BN4" s="5"/>
      <c r="BO4" s="61"/>
      <c r="BP4" s="61"/>
      <c r="BQ4" s="61"/>
      <c r="BR4" s="61"/>
      <c r="BS4" s="61"/>
      <c r="BT4" s="62"/>
      <c r="BU4" s="62"/>
      <c r="BV4" s="62"/>
      <c r="BW4" s="61"/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1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</row>
    <row r="5" spans="1:115" ht="15" customHeight="1">
      <c r="B5" s="101"/>
      <c r="C5" s="46"/>
      <c r="D5" s="57"/>
      <c r="E5" s="18"/>
      <c r="F5" s="1"/>
      <c r="G5" s="2"/>
      <c r="H5" s="2"/>
      <c r="I5" s="2"/>
      <c r="J5" s="1"/>
      <c r="K5" s="2"/>
      <c r="L5" s="2"/>
      <c r="M5" s="2"/>
      <c r="N5" s="2"/>
      <c r="O5" s="2"/>
      <c r="P5" s="7"/>
      <c r="Q5" s="7"/>
      <c r="R5" s="7"/>
      <c r="W5" s="19"/>
      <c r="X5" s="1"/>
      <c r="Y5" s="11"/>
      <c r="Z5" s="11"/>
      <c r="AA5" s="11"/>
      <c r="AB5" s="11"/>
      <c r="AC5" s="11"/>
      <c r="AD5" s="12">
        <v>1</v>
      </c>
      <c r="AF5" s="13"/>
      <c r="AK5" s="25"/>
      <c r="AL5" s="121"/>
      <c r="AP5" s="25"/>
      <c r="AQ5" s="25"/>
      <c r="AR5" s="1"/>
      <c r="AS5" s="58"/>
      <c r="AT5" s="15"/>
      <c r="AZ5" s="59"/>
      <c r="BA5" s="4"/>
      <c r="BH5" s="12"/>
      <c r="BI5" s="14"/>
      <c r="BJ5" s="14"/>
      <c r="BK5" s="60"/>
      <c r="BL5" s="60"/>
      <c r="BN5" s="5"/>
      <c r="BO5" s="61"/>
      <c r="BP5" s="61"/>
      <c r="BQ5" s="61"/>
      <c r="BR5" s="61"/>
      <c r="BS5" s="61"/>
      <c r="BT5" s="62"/>
      <c r="BU5" s="62"/>
      <c r="BV5" s="62"/>
      <c r="BW5" s="61"/>
      <c r="BX5" s="61"/>
      <c r="BY5" s="61"/>
      <c r="BZ5" s="61"/>
      <c r="CA5" s="61"/>
      <c r="CB5" s="61"/>
      <c r="CC5" s="61"/>
      <c r="CD5" s="61"/>
      <c r="CE5" s="61"/>
      <c r="CF5" s="61"/>
      <c r="CG5" s="61"/>
      <c r="CH5" s="61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</row>
    <row r="6" spans="1:115" s="27" customFormat="1" ht="15" customHeight="1">
      <c r="A6" s="211" t="s">
        <v>239</v>
      </c>
      <c r="B6" s="212"/>
      <c r="C6" s="212"/>
      <c r="D6" s="212"/>
      <c r="E6" s="212"/>
      <c r="F6" s="212"/>
      <c r="G6" s="212"/>
      <c r="H6" s="212"/>
      <c r="I6" s="212"/>
      <c r="J6" s="212"/>
      <c r="K6" s="212"/>
      <c r="L6" s="212"/>
      <c r="M6" s="212"/>
      <c r="N6" s="212"/>
      <c r="O6" s="212"/>
      <c r="P6" s="212"/>
      <c r="Q6" s="212"/>
      <c r="R6" s="212"/>
      <c r="S6" s="212"/>
      <c r="T6" s="212"/>
      <c r="U6" s="212"/>
      <c r="V6" s="212"/>
      <c r="W6" s="212"/>
      <c r="X6" s="212"/>
      <c r="Y6" s="213"/>
      <c r="Z6" s="55"/>
      <c r="AA6" s="11"/>
      <c r="AB6" s="11"/>
      <c r="AC6" s="11"/>
      <c r="AD6" s="23">
        <v>1</v>
      </c>
      <c r="AE6" s="23"/>
      <c r="AF6" s="24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6"/>
      <c r="AU6" s="83"/>
      <c r="AV6" s="28"/>
      <c r="AW6" s="28"/>
      <c r="AX6" s="28"/>
      <c r="AY6" s="28"/>
      <c r="AZ6" s="28"/>
      <c r="BA6" s="28"/>
      <c r="BB6" s="84"/>
      <c r="BC6" s="25"/>
      <c r="BD6" s="25"/>
      <c r="BE6" s="25"/>
      <c r="BF6" s="25"/>
      <c r="BG6" s="25"/>
      <c r="BH6" s="25"/>
      <c r="BI6" s="25"/>
      <c r="BJ6" s="23"/>
      <c r="BK6" s="26"/>
    </row>
    <row r="7" spans="1:115" ht="15" customHeight="1">
      <c r="A7" s="73" t="s">
        <v>7</v>
      </c>
      <c r="B7" s="103"/>
      <c r="C7" s="29"/>
      <c r="D7" s="29"/>
      <c r="E7" s="29"/>
      <c r="F7" s="29"/>
      <c r="G7" s="1"/>
      <c r="H7" s="74"/>
      <c r="I7" s="1"/>
      <c r="J7" s="74" t="s">
        <v>8</v>
      </c>
      <c r="K7" s="30"/>
      <c r="L7" s="30"/>
      <c r="M7" s="30"/>
      <c r="N7" s="30"/>
      <c r="O7" s="29"/>
      <c r="P7" s="29"/>
      <c r="Q7" s="29"/>
      <c r="R7" s="29"/>
      <c r="U7" s="17"/>
      <c r="V7" s="20"/>
      <c r="W7" s="11"/>
      <c r="X7" s="11"/>
      <c r="Y7" s="11"/>
      <c r="Z7" s="11"/>
      <c r="AA7" s="11"/>
      <c r="AB7" s="11"/>
      <c r="AC7" s="11"/>
      <c r="AD7" s="12">
        <v>1</v>
      </c>
      <c r="AF7" s="13"/>
      <c r="AL7" s="25"/>
      <c r="AU7" s="58"/>
      <c r="BB7" s="59"/>
      <c r="BK7" s="14"/>
    </row>
    <row r="8" spans="1:115" ht="15" customHeight="1">
      <c r="A8" s="97" t="s">
        <v>9</v>
      </c>
      <c r="B8" s="214"/>
      <c r="C8" s="216"/>
      <c r="D8" s="216"/>
      <c r="E8" s="216"/>
      <c r="F8" s="216"/>
      <c r="G8" s="216"/>
      <c r="H8" s="219"/>
      <c r="I8" s="220" t="s">
        <v>10</v>
      </c>
      <c r="J8" s="221"/>
      <c r="K8" s="221"/>
      <c r="L8" s="221"/>
      <c r="M8" s="222"/>
      <c r="N8" s="192"/>
      <c r="O8" s="193"/>
      <c r="P8" s="193"/>
      <c r="Q8" s="193"/>
      <c r="R8" s="193"/>
      <c r="S8" s="193"/>
      <c r="T8" s="193"/>
      <c r="U8" s="193"/>
      <c r="V8" s="193"/>
      <c r="W8" s="193"/>
      <c r="X8" s="193"/>
      <c r="Y8" s="194"/>
      <c r="Z8"/>
      <c r="AA8" s="11"/>
      <c r="AB8" s="11"/>
      <c r="AC8" s="11"/>
      <c r="AD8" s="12">
        <v>1</v>
      </c>
      <c r="AF8" s="13"/>
      <c r="AL8" s="25"/>
      <c r="AU8" s="58"/>
      <c r="BB8" s="59"/>
      <c r="BK8" s="14"/>
    </row>
    <row r="9" spans="1:115" ht="15" customHeight="1">
      <c r="A9" s="97" t="s">
        <v>11</v>
      </c>
      <c r="B9" s="214"/>
      <c r="C9" s="215"/>
      <c r="D9" s="215"/>
      <c r="E9" s="215"/>
      <c r="F9" s="215"/>
      <c r="G9" s="215"/>
      <c r="H9" s="194"/>
      <c r="I9" s="220" t="s">
        <v>12</v>
      </c>
      <c r="J9" s="221"/>
      <c r="K9" s="221"/>
      <c r="L9" s="221"/>
      <c r="M9" s="222"/>
      <c r="N9" s="192"/>
      <c r="O9" s="193"/>
      <c r="P9" s="193"/>
      <c r="Q9" s="193"/>
      <c r="R9" s="193"/>
      <c r="S9" s="193"/>
      <c r="T9" s="193"/>
      <c r="U9" s="193"/>
      <c r="V9" s="193"/>
      <c r="W9" s="193"/>
      <c r="X9" s="193"/>
      <c r="Y9" s="194"/>
      <c r="Z9"/>
      <c r="AA9" s="11"/>
      <c r="AB9" s="11"/>
      <c r="AC9" s="11"/>
      <c r="AD9" s="12">
        <v>1</v>
      </c>
      <c r="AF9" s="13"/>
      <c r="AL9" s="25"/>
      <c r="AU9" s="58"/>
      <c r="BB9" s="59"/>
      <c r="BK9" s="14"/>
    </row>
    <row r="10" spans="1:115" ht="15" customHeight="1">
      <c r="A10" s="97" t="s">
        <v>13</v>
      </c>
      <c r="B10" s="214"/>
      <c r="C10" s="215"/>
      <c r="D10" s="215"/>
      <c r="E10" s="215"/>
      <c r="F10" s="215"/>
      <c r="G10" s="215"/>
      <c r="H10" s="194"/>
      <c r="I10" s="220" t="s">
        <v>14</v>
      </c>
      <c r="J10" s="221"/>
      <c r="K10" s="221"/>
      <c r="L10" s="221"/>
      <c r="M10" s="222"/>
      <c r="N10" s="192"/>
      <c r="O10" s="193"/>
      <c r="P10" s="193"/>
      <c r="Q10" s="193"/>
      <c r="R10" s="193"/>
      <c r="S10" s="193"/>
      <c r="T10" s="193"/>
      <c r="U10" s="193"/>
      <c r="V10" s="193"/>
      <c r="W10" s="193"/>
      <c r="X10" s="193"/>
      <c r="Y10" s="194"/>
      <c r="Z10"/>
      <c r="AA10" s="11"/>
      <c r="AB10" s="11"/>
      <c r="AC10" s="11"/>
      <c r="AD10" s="12">
        <v>1</v>
      </c>
      <c r="AF10" s="13"/>
      <c r="AL10" s="25"/>
      <c r="AU10" s="58"/>
      <c r="BB10" s="59"/>
      <c r="BK10" s="14"/>
    </row>
    <row r="11" spans="1:115" ht="15" customHeight="1">
      <c r="A11" s="97" t="s">
        <v>15</v>
      </c>
      <c r="B11" s="217"/>
      <c r="C11" s="218"/>
      <c r="D11" s="218"/>
      <c r="E11" s="50" t="s">
        <v>16</v>
      </c>
      <c r="F11" s="216"/>
      <c r="G11" s="215"/>
      <c r="H11" s="194"/>
      <c r="I11" s="220" t="s">
        <v>17</v>
      </c>
      <c r="J11" s="221"/>
      <c r="K11" s="221"/>
      <c r="L11" s="221"/>
      <c r="M11" s="222"/>
      <c r="N11" s="192"/>
      <c r="O11" s="193"/>
      <c r="P11" s="193"/>
      <c r="Q11" s="193"/>
      <c r="R11" s="193"/>
      <c r="S11" s="193"/>
      <c r="T11" s="223" t="s">
        <v>18</v>
      </c>
      <c r="U11" s="223"/>
      <c r="V11" s="216"/>
      <c r="W11" s="215"/>
      <c r="X11" s="215"/>
      <c r="Y11" s="194"/>
      <c r="Z11" s="31"/>
      <c r="AA11" s="11"/>
      <c r="AB11" s="11"/>
      <c r="AC11" s="11"/>
      <c r="AD11" s="12">
        <v>1</v>
      </c>
      <c r="AF11" s="13"/>
      <c r="AL11" s="25"/>
      <c r="AU11" s="58"/>
      <c r="BB11" s="59"/>
      <c r="BK11" s="14"/>
    </row>
    <row r="12" spans="1:115" ht="15" customHeight="1">
      <c r="A12" s="97" t="s">
        <v>19</v>
      </c>
      <c r="B12" s="214"/>
      <c r="C12" s="215"/>
      <c r="D12" s="215"/>
      <c r="E12" s="215"/>
      <c r="F12" s="215"/>
      <c r="G12" s="215"/>
      <c r="H12" s="194"/>
      <c r="I12" s="220" t="s">
        <v>20</v>
      </c>
      <c r="J12" s="221"/>
      <c r="K12" s="221"/>
      <c r="L12" s="221"/>
      <c r="M12" s="222"/>
      <c r="N12" s="192"/>
      <c r="O12" s="193"/>
      <c r="P12" s="193"/>
      <c r="Q12" s="193"/>
      <c r="R12" s="193"/>
      <c r="S12" s="193"/>
      <c r="T12" s="193"/>
      <c r="U12" s="193"/>
      <c r="V12" s="193"/>
      <c r="W12" s="193"/>
      <c r="X12" s="193"/>
      <c r="Y12" s="194"/>
      <c r="Z12"/>
      <c r="AA12" s="11"/>
      <c r="AB12" s="11"/>
      <c r="AC12" s="11"/>
      <c r="AD12" s="12">
        <v>1</v>
      </c>
      <c r="AF12" s="13"/>
      <c r="AL12" s="25"/>
      <c r="AU12" s="58"/>
      <c r="BB12" s="59"/>
      <c r="BK12" s="14"/>
    </row>
    <row r="13" spans="1:115" ht="15" customHeight="1">
      <c r="A13" s="97" t="s">
        <v>21</v>
      </c>
      <c r="B13" s="214"/>
      <c r="C13" s="215"/>
      <c r="D13" s="215"/>
      <c r="E13" s="215"/>
      <c r="F13" s="215"/>
      <c r="G13" s="215"/>
      <c r="H13" s="194"/>
      <c r="I13" s="220" t="s">
        <v>22</v>
      </c>
      <c r="J13" s="221"/>
      <c r="K13" s="221"/>
      <c r="L13" s="221"/>
      <c r="M13" s="222"/>
      <c r="N13" s="192"/>
      <c r="O13" s="193"/>
      <c r="P13" s="193"/>
      <c r="Q13" s="193"/>
      <c r="R13" s="193"/>
      <c r="S13" s="193"/>
      <c r="T13" s="193"/>
      <c r="U13" s="193"/>
      <c r="V13" s="193"/>
      <c r="W13" s="193"/>
      <c r="X13" s="193"/>
      <c r="Y13" s="194"/>
      <c r="Z13"/>
      <c r="AA13" s="11"/>
      <c r="AB13" s="11"/>
      <c r="AC13" s="11"/>
      <c r="AD13" s="12">
        <v>1</v>
      </c>
      <c r="AF13" s="13"/>
      <c r="AL13" s="25"/>
      <c r="AU13" s="58"/>
      <c r="BB13" s="59"/>
      <c r="BK13" s="14"/>
    </row>
    <row r="14" spans="1:115" ht="15" customHeight="1">
      <c r="A14" s="97" t="s">
        <v>23</v>
      </c>
      <c r="B14" s="192"/>
      <c r="C14" s="193"/>
      <c r="D14" s="193"/>
      <c r="E14" s="193"/>
      <c r="F14" s="193"/>
      <c r="G14" s="193"/>
      <c r="H14" s="193"/>
      <c r="I14" s="220" t="s">
        <v>24</v>
      </c>
      <c r="J14" s="221"/>
      <c r="K14" s="221"/>
      <c r="L14" s="221"/>
      <c r="M14" s="222"/>
      <c r="N14" s="192"/>
      <c r="O14" s="193"/>
      <c r="P14" s="193"/>
      <c r="Q14" s="193"/>
      <c r="R14" s="193"/>
      <c r="S14" s="193"/>
      <c r="T14" s="193"/>
      <c r="U14" s="193"/>
      <c r="V14" s="193"/>
      <c r="W14" s="193"/>
      <c r="X14" s="193"/>
      <c r="Y14" s="194"/>
      <c r="Z14"/>
      <c r="AA14" s="11"/>
      <c r="AB14" s="11"/>
      <c r="AC14" s="11"/>
      <c r="AD14" s="12">
        <v>1</v>
      </c>
      <c r="AF14" s="13"/>
      <c r="AL14" s="25"/>
      <c r="AU14" s="58"/>
      <c r="BB14" s="59"/>
      <c r="BK14" s="14"/>
    </row>
    <row r="15" spans="1:115" ht="15" customHeight="1">
      <c r="A15" s="97" t="s">
        <v>25</v>
      </c>
      <c r="B15" s="214"/>
      <c r="C15" s="215"/>
      <c r="D15" s="215"/>
      <c r="E15" s="215"/>
      <c r="F15" s="215"/>
      <c r="G15" s="215"/>
      <c r="H15" s="194"/>
      <c r="I15" s="220" t="s">
        <v>26</v>
      </c>
      <c r="J15" s="221"/>
      <c r="K15" s="221"/>
      <c r="L15" s="221"/>
      <c r="M15" s="222"/>
      <c r="N15" s="192"/>
      <c r="O15" s="193"/>
      <c r="P15" s="193"/>
      <c r="Q15" s="193"/>
      <c r="R15" s="193"/>
      <c r="S15" s="193"/>
      <c r="T15" s="193"/>
      <c r="U15" s="193"/>
      <c r="V15" s="193"/>
      <c r="W15" s="193"/>
      <c r="X15" s="193"/>
      <c r="Y15" s="194"/>
      <c r="Z15"/>
      <c r="AA15" s="11"/>
      <c r="AB15" s="11"/>
      <c r="AC15" s="11"/>
      <c r="AD15" s="12">
        <v>1</v>
      </c>
      <c r="AF15" s="13"/>
      <c r="AL15" s="25"/>
      <c r="AU15" s="58"/>
      <c r="BB15" s="59"/>
      <c r="BK15" s="14"/>
    </row>
    <row r="16" spans="1:115" ht="9.75" customHeight="1">
      <c r="D16" s="21"/>
      <c r="E16" s="22"/>
      <c r="F16" s="7"/>
      <c r="G16" s="7"/>
      <c r="H16" s="5"/>
      <c r="I16" s="7"/>
      <c r="J16" s="7"/>
      <c r="K16" s="7"/>
      <c r="L16" s="7"/>
      <c r="M16" s="7"/>
      <c r="N16" s="7"/>
      <c r="O16" s="7"/>
      <c r="P16" s="7"/>
      <c r="U16" s="17"/>
      <c r="V16" s="20"/>
      <c r="W16" s="11"/>
      <c r="X16" s="11"/>
      <c r="Y16" s="11"/>
      <c r="Z16" s="11"/>
      <c r="AA16" s="11"/>
      <c r="AB16" s="11"/>
      <c r="AC16" s="11"/>
      <c r="AD16" s="12">
        <v>1</v>
      </c>
      <c r="AF16" s="13"/>
      <c r="AG16" s="224"/>
      <c r="AH16" s="224"/>
      <c r="AI16" s="224"/>
      <c r="AJ16" s="224"/>
      <c r="AK16" s="224"/>
      <c r="AL16" s="224"/>
      <c r="AM16" s="224"/>
      <c r="AN16" s="224"/>
      <c r="AO16" s="224"/>
      <c r="AP16" s="224"/>
      <c r="AQ16" s="224"/>
      <c r="AU16" s="188" t="s">
        <v>27</v>
      </c>
      <c r="AV16" s="188"/>
      <c r="AW16" s="188"/>
      <c r="AX16" s="188"/>
      <c r="AY16" s="188"/>
      <c r="AZ16" s="188"/>
      <c r="BA16" s="188"/>
      <c r="BB16" s="188"/>
      <c r="BC16" s="188"/>
      <c r="BD16" s="188"/>
      <c r="BE16" s="188"/>
      <c r="BF16" s="188"/>
      <c r="BG16" s="188"/>
      <c r="BH16" s="188"/>
      <c r="BI16" s="188"/>
      <c r="BK16" s="14"/>
    </row>
    <row r="17" spans="1:64" ht="15" customHeight="1">
      <c r="A17" s="32" t="s">
        <v>28</v>
      </c>
      <c r="B17" s="105" t="s">
        <v>29</v>
      </c>
      <c r="C17" s="33" t="s">
        <v>30</v>
      </c>
      <c r="D17" s="33" t="s">
        <v>31</v>
      </c>
      <c r="E17" s="33" t="s">
        <v>32</v>
      </c>
      <c r="F17" s="34"/>
      <c r="G17" s="35" t="s">
        <v>33</v>
      </c>
      <c r="H17" s="236" t="s">
        <v>34</v>
      </c>
      <c r="I17" s="237"/>
      <c r="J17" s="238"/>
      <c r="K17" s="236" t="s">
        <v>35</v>
      </c>
      <c r="L17" s="237"/>
      <c r="M17" s="238"/>
      <c r="N17" s="229" t="s">
        <v>36</v>
      </c>
      <c r="O17" s="230"/>
      <c r="P17" s="231"/>
      <c r="Q17" s="231"/>
      <c r="R17" s="231"/>
      <c r="S17" s="231"/>
      <c r="T17" s="231"/>
      <c r="U17" s="231"/>
      <c r="V17" s="231"/>
      <c r="W17" s="231"/>
      <c r="X17" s="231"/>
      <c r="Y17" s="232"/>
      <c r="Z17" s="51"/>
      <c r="AA17" s="11"/>
      <c r="AB17" s="11"/>
      <c r="AC17" s="11"/>
      <c r="AD17" s="12">
        <v>1</v>
      </c>
      <c r="AF17" s="3" t="s">
        <v>37</v>
      </c>
      <c r="AL17" s="25"/>
      <c r="AU17" s="58"/>
      <c r="BB17" s="59"/>
      <c r="BK17" s="14"/>
    </row>
    <row r="18" spans="1:64" ht="15" customHeight="1">
      <c r="A18" s="47"/>
      <c r="B18" s="106" t="s">
        <v>37</v>
      </c>
      <c r="C18" s="49" t="s">
        <v>38</v>
      </c>
      <c r="D18" s="72" t="s">
        <v>39</v>
      </c>
      <c r="E18" s="48" t="s">
        <v>40</v>
      </c>
      <c r="F18" s="202"/>
      <c r="G18" s="203"/>
      <c r="H18" s="202"/>
      <c r="I18" s="239"/>
      <c r="J18" s="203"/>
      <c r="K18" s="208">
        <v>1</v>
      </c>
      <c r="L18" s="209"/>
      <c r="M18" s="210"/>
      <c r="N18" s="233"/>
      <c r="O18" s="234"/>
      <c r="P18" s="234"/>
      <c r="Q18" s="234"/>
      <c r="R18" s="234"/>
      <c r="S18" s="234"/>
      <c r="T18" s="234"/>
      <c r="U18" s="234"/>
      <c r="V18" s="234"/>
      <c r="W18" s="234"/>
      <c r="X18" s="234"/>
      <c r="Y18" s="235"/>
      <c r="Z18" s="54"/>
      <c r="AA18" s="11"/>
      <c r="AB18" s="11"/>
      <c r="AC18" s="11"/>
      <c r="AD18" s="12">
        <v>1</v>
      </c>
      <c r="AF18" s="3" t="s">
        <v>39</v>
      </c>
      <c r="AL18" s="141" t="s">
        <v>41</v>
      </c>
      <c r="AM18" s="140">
        <f>U20</f>
        <v>0</v>
      </c>
      <c r="AN18" s="140"/>
      <c r="AO18" s="140">
        <f>X20</f>
        <v>0</v>
      </c>
      <c r="AU18" s="58"/>
      <c r="BB18" s="59"/>
      <c r="BK18" s="14"/>
    </row>
    <row r="19" spans="1:64" ht="21" customHeight="1">
      <c r="A19" s="119" t="s">
        <v>42</v>
      </c>
      <c r="D19" s="227" t="s">
        <v>247</v>
      </c>
      <c r="E19" s="227"/>
      <c r="F19" s="227"/>
      <c r="G19" s="227"/>
      <c r="H19" s="227"/>
      <c r="I19" s="227"/>
      <c r="J19" s="227"/>
      <c r="K19" s="227"/>
      <c r="L19" s="227"/>
      <c r="M19" s="227"/>
      <c r="N19" s="82"/>
      <c r="O19" s="226" t="s">
        <v>246</v>
      </c>
      <c r="P19" s="226"/>
      <c r="Q19" s="226"/>
      <c r="R19" s="226"/>
      <c r="S19" s="226"/>
      <c r="T19" s="226"/>
      <c r="U19" s="226"/>
      <c r="V19" s="226"/>
      <c r="W19" s="226"/>
      <c r="X19" s="226"/>
      <c r="Y19" s="226"/>
      <c r="AD19" s="12">
        <v>1</v>
      </c>
      <c r="AF19" s="13"/>
      <c r="AL19" s="25"/>
      <c r="AO19" s="1"/>
    </row>
    <row r="20" spans="1:64" ht="12.75" customHeight="1">
      <c r="A20" s="120" t="s">
        <v>43</v>
      </c>
      <c r="D20" s="228"/>
      <c r="E20" s="228"/>
      <c r="F20" s="228"/>
      <c r="G20" s="228"/>
      <c r="H20" s="228"/>
      <c r="I20" s="228"/>
      <c r="J20" s="228"/>
      <c r="K20" s="228"/>
      <c r="L20" s="228"/>
      <c r="M20" s="228"/>
      <c r="N20" s="85"/>
      <c r="O20" s="184" t="s">
        <v>44</v>
      </c>
      <c r="P20" s="185"/>
      <c r="Q20" s="85"/>
      <c r="R20" s="151"/>
      <c r="S20" s="152" t="s">
        <v>41</v>
      </c>
      <c r="T20" s="85"/>
      <c r="U20" s="186"/>
      <c r="V20" s="187"/>
      <c r="W20" s="85"/>
      <c r="X20" s="186"/>
      <c r="Y20" s="187"/>
      <c r="Z20" s="52"/>
      <c r="AA20" s="182"/>
      <c r="AB20" s="183"/>
      <c r="AC20" s="37"/>
      <c r="AD20" s="12">
        <v>1</v>
      </c>
      <c r="AF20" s="150" t="s">
        <v>41</v>
      </c>
      <c r="AG20" s="135">
        <f>U20</f>
        <v>0</v>
      </c>
      <c r="AH20" s="122"/>
      <c r="AI20" s="135">
        <f>X20</f>
        <v>0</v>
      </c>
      <c r="AJ20" s="123"/>
      <c r="AK20" s="148" t="s">
        <v>45</v>
      </c>
      <c r="AL20" s="25"/>
      <c r="AM20" s="124">
        <f>SUM(AM24:AM117)</f>
        <v>0</v>
      </c>
      <c r="AN20" s="123"/>
      <c r="AO20" s="124">
        <f>SUM(AO24:AO117)</f>
        <v>0</v>
      </c>
      <c r="AP20" s="123"/>
      <c r="AQ20" s="149" t="s">
        <v>45</v>
      </c>
      <c r="AR20" s="98"/>
      <c r="AU20" s="38" t="s">
        <v>46</v>
      </c>
      <c r="AV20" s="38" t="s">
        <v>47</v>
      </c>
      <c r="AW20" s="38" t="s">
        <v>48</v>
      </c>
      <c r="AX20" s="38" t="s">
        <v>49</v>
      </c>
      <c r="AY20" s="38" t="s">
        <v>50</v>
      </c>
      <c r="AZ20" s="38" t="s">
        <v>51</v>
      </c>
      <c r="BA20" s="38" t="s">
        <v>52</v>
      </c>
      <c r="BB20" s="33">
        <v>1</v>
      </c>
      <c r="BC20" s="33">
        <v>2</v>
      </c>
      <c r="BD20" s="33">
        <v>4</v>
      </c>
      <c r="BE20" s="33">
        <v>5</v>
      </c>
      <c r="BF20" s="33">
        <v>6</v>
      </c>
      <c r="BG20" s="33">
        <v>7</v>
      </c>
      <c r="BH20" s="33">
        <v>8</v>
      </c>
      <c r="BK20" s="14"/>
    </row>
    <row r="21" spans="1:64" ht="12.75" customHeight="1">
      <c r="A21" s="86"/>
      <c r="B21" s="146"/>
      <c r="C21" s="245" t="s">
        <v>59</v>
      </c>
      <c r="D21" s="246"/>
      <c r="E21" s="80"/>
      <c r="F21" s="87"/>
      <c r="G21" s="88"/>
      <c r="H21" s="89"/>
      <c r="I21" s="153"/>
      <c r="J21" s="79"/>
      <c r="K21" s="79"/>
      <c r="L21" s="79"/>
      <c r="M21" s="79"/>
      <c r="N21" s="77"/>
      <c r="O21" s="77"/>
      <c r="P21" s="78"/>
      <c r="R21" s="142" t="s">
        <v>53</v>
      </c>
      <c r="S21" s="144" t="s">
        <v>53</v>
      </c>
      <c r="U21" s="204" t="s">
        <v>54</v>
      </c>
      <c r="V21" s="205"/>
      <c r="X21" s="204" t="s">
        <v>54</v>
      </c>
      <c r="Y21" s="205"/>
      <c r="Z21" s="52"/>
      <c r="AA21" s="90"/>
      <c r="AB21" s="91"/>
      <c r="AC21" s="92"/>
      <c r="AD21" s="12">
        <v>1</v>
      </c>
      <c r="AF21" s="1"/>
      <c r="AG21" s="12" t="s">
        <v>55</v>
      </c>
      <c r="AH21" s="12"/>
      <c r="AI21" s="12" t="s">
        <v>55</v>
      </c>
      <c r="AJ21" s="12"/>
      <c r="AK21" s="127">
        <f>SUM(AG22,AI22)</f>
        <v>0</v>
      </c>
      <c r="AL21" s="25"/>
      <c r="AM21" s="12" t="s">
        <v>56</v>
      </c>
      <c r="AN21" s="12"/>
      <c r="AO21" s="12" t="s">
        <v>56</v>
      </c>
      <c r="AP21" s="12"/>
      <c r="AQ21" s="125">
        <f>SUM(AM20:AO20)</f>
        <v>0</v>
      </c>
      <c r="AU21" s="36"/>
      <c r="AV21" s="36"/>
      <c r="AW21" s="36"/>
      <c r="AX21" s="36"/>
      <c r="AY21" s="36"/>
      <c r="AZ21" s="36"/>
      <c r="BA21" s="36"/>
      <c r="BB21" s="39">
        <v>0.99</v>
      </c>
      <c r="BC21" s="39">
        <v>2</v>
      </c>
      <c r="BD21" s="39">
        <v>4</v>
      </c>
      <c r="BE21" s="39">
        <v>4.99</v>
      </c>
      <c r="BF21" s="39">
        <v>6</v>
      </c>
      <c r="BG21" s="39">
        <v>7</v>
      </c>
      <c r="BH21" s="39">
        <v>8</v>
      </c>
    </row>
    <row r="22" spans="1:64" ht="12" customHeight="1">
      <c r="A22" s="93" t="s">
        <v>57</v>
      </c>
      <c r="B22" s="147" t="s">
        <v>58</v>
      </c>
      <c r="C22" s="247"/>
      <c r="D22" s="248"/>
      <c r="E22" s="81" t="s">
        <v>60</v>
      </c>
      <c r="F22" s="87"/>
      <c r="G22" s="94" t="s">
        <v>61</v>
      </c>
      <c r="H22" s="89"/>
      <c r="I22" s="206" t="s">
        <v>57</v>
      </c>
      <c r="J22" s="225"/>
      <c r="K22" s="225"/>
      <c r="L22" s="225"/>
      <c r="M22" s="225"/>
      <c r="N22" s="225"/>
      <c r="O22" s="225"/>
      <c r="P22" s="207"/>
      <c r="R22" s="143" t="s">
        <v>62</v>
      </c>
      <c r="S22" s="145" t="s">
        <v>63</v>
      </c>
      <c r="U22" s="206" t="s">
        <v>63</v>
      </c>
      <c r="V22" s="207"/>
      <c r="X22" s="206" t="s">
        <v>63</v>
      </c>
      <c r="Y22" s="207"/>
      <c r="Z22" s="52"/>
      <c r="AA22" s="95"/>
      <c r="AB22" s="40"/>
      <c r="AC22" s="12"/>
      <c r="AD22" s="12">
        <v>1</v>
      </c>
      <c r="AF22" s="1"/>
      <c r="AG22" s="126">
        <f>SUM(AG25:AG117)</f>
        <v>0</v>
      </c>
      <c r="AI22" s="126">
        <f>SUM(AI25:AI117)</f>
        <v>0</v>
      </c>
      <c r="AK22" s="127"/>
      <c r="AL22" s="25"/>
      <c r="AM22" s="126">
        <f>SUM(AM24:AM117)</f>
        <v>0</v>
      </c>
      <c r="AO22" s="126">
        <f>SUM(AO24:AO117)</f>
        <v>0</v>
      </c>
      <c r="AQ22" s="127">
        <f>SUM(AM22,AO22)</f>
        <v>0</v>
      </c>
      <c r="AU22" s="36"/>
      <c r="AV22" s="36"/>
      <c r="AW22" s="36"/>
      <c r="AX22" s="36"/>
      <c r="AY22" s="36"/>
      <c r="AZ22" s="36"/>
      <c r="BA22" s="36"/>
      <c r="BB22" s="39">
        <v>1.99</v>
      </c>
      <c r="BC22" s="39">
        <v>2.0499999999999998</v>
      </c>
      <c r="BD22" s="39">
        <v>4.05</v>
      </c>
      <c r="BE22" s="39">
        <v>5.05</v>
      </c>
      <c r="BF22" s="39">
        <v>6.05</v>
      </c>
      <c r="BG22" s="39">
        <v>7.05</v>
      </c>
      <c r="BH22" s="39">
        <v>8.0500000000000007</v>
      </c>
    </row>
    <row r="23" spans="1:64" ht="5.25" customHeight="1">
      <c r="H23" s="5"/>
      <c r="I23" s="5"/>
      <c r="J23" s="5"/>
      <c r="K23" s="5"/>
      <c r="AD23" s="12">
        <v>1</v>
      </c>
      <c r="AF23" s="1"/>
      <c r="AL23" s="25"/>
    </row>
    <row r="24" spans="1:64" ht="15" customHeight="1">
      <c r="A24" s="64" t="s">
        <v>64</v>
      </c>
      <c r="B24" s="107"/>
      <c r="C24" s="65"/>
      <c r="D24" s="66"/>
      <c r="E24" s="67"/>
      <c r="F24" s="68"/>
      <c r="G24" s="68"/>
      <c r="H24" s="68"/>
      <c r="I24" s="75"/>
      <c r="J24" s="75"/>
      <c r="K24" s="75"/>
      <c r="L24" s="75"/>
      <c r="M24" s="76"/>
      <c r="N24" s="69"/>
      <c r="O24" s="70"/>
      <c r="P24" s="69"/>
      <c r="Q24" s="69"/>
      <c r="R24" s="70"/>
      <c r="S24" s="69"/>
      <c r="T24" s="69"/>
      <c r="U24" s="70"/>
      <c r="V24" s="69"/>
      <c r="W24" s="69"/>
      <c r="X24" s="70"/>
      <c r="Y24" s="71"/>
      <c r="Z24" s="56"/>
      <c r="AA24" s="41"/>
      <c r="AB24" s="42"/>
      <c r="AC24" s="43"/>
      <c r="AD24" s="5">
        <f>SUM(AD25:AD176)</f>
        <v>0</v>
      </c>
      <c r="AF24" s="1"/>
      <c r="AL24" s="25"/>
      <c r="AM24" s="128"/>
      <c r="AO24" s="128"/>
      <c r="AQ24" s="128"/>
      <c r="AU24" s="134"/>
      <c r="AV24" s="134"/>
      <c r="AW24" s="134"/>
      <c r="AX24" s="134"/>
      <c r="AY24" s="134"/>
      <c r="AZ24" s="134"/>
      <c r="BA24" s="134"/>
      <c r="BB24" s="134"/>
      <c r="BC24" s="134"/>
      <c r="BD24" s="134"/>
      <c r="BE24" s="134"/>
      <c r="BF24" s="134"/>
      <c r="BG24" s="134"/>
      <c r="BH24" s="134"/>
      <c r="BI24" s="128"/>
      <c r="BK24" s="138" t="s">
        <v>65</v>
      </c>
      <c r="BL24" s="139" t="s">
        <v>66</v>
      </c>
    </row>
    <row r="25" spans="1:64" ht="12.95" customHeight="1">
      <c r="A25" s="109" t="s">
        <v>67</v>
      </c>
      <c r="B25" s="108"/>
      <c r="C25" s="241" t="s">
        <v>68</v>
      </c>
      <c r="D25" s="242"/>
      <c r="E25" s="110">
        <v>300</v>
      </c>
      <c r="F25" s="111"/>
      <c r="G25" s="112">
        <v>7532851</v>
      </c>
      <c r="H25" s="113"/>
      <c r="I25" s="189" t="s">
        <v>69</v>
      </c>
      <c r="J25" s="190"/>
      <c r="K25" s="190"/>
      <c r="L25" s="190"/>
      <c r="M25" s="190"/>
      <c r="N25" s="190"/>
      <c r="O25" s="190"/>
      <c r="P25" s="191"/>
      <c r="Q25" s="114"/>
      <c r="R25" s="154">
        <f>E25*S25</f>
        <v>134100</v>
      </c>
      <c r="S25" s="155">
        <f>BL25</f>
        <v>447</v>
      </c>
      <c r="T25" s="114"/>
      <c r="U25" s="175"/>
      <c r="V25" s="176"/>
      <c r="W25" s="114"/>
      <c r="X25" s="175"/>
      <c r="Y25" s="176"/>
      <c r="Z25" s="92"/>
      <c r="AA25" s="53"/>
      <c r="AB25" s="96"/>
      <c r="AC25" s="92"/>
      <c r="AD25" s="5">
        <f>SUM(U25,V25,X25,Y25,AB25)</f>
        <v>0</v>
      </c>
      <c r="AE25" s="136"/>
      <c r="AF25" s="136"/>
      <c r="AG25" s="130">
        <f t="shared" ref="AG25:AG56" si="0">U25*E25</f>
        <v>0</v>
      </c>
      <c r="AH25" s="130"/>
      <c r="AI25" s="130">
        <f t="shared" ref="AI25:AI56" si="1">X25*E25</f>
        <v>0</v>
      </c>
      <c r="AJ25" s="130"/>
      <c r="AK25" s="130">
        <f>SUM(AG25,AI25)</f>
        <v>0</v>
      </c>
      <c r="AL25" s="131"/>
      <c r="AM25" s="132">
        <f t="shared" ref="AM25:AM56" si="2">(U25*E25)*D25</f>
        <v>0</v>
      </c>
      <c r="AN25" s="130"/>
      <c r="AO25" s="132">
        <f t="shared" ref="AO25:AO56" si="3">(X25*E25)*D25</f>
        <v>0</v>
      </c>
      <c r="AP25" s="130"/>
      <c r="AQ25" s="132">
        <f t="shared" ref="AQ25:AQ83" si="4">SUM(AM25:AO25)</f>
        <v>0</v>
      </c>
      <c r="AU25" s="133"/>
      <c r="AV25" s="133"/>
      <c r="AW25" s="133"/>
      <c r="AX25" s="133"/>
      <c r="AY25" s="133"/>
      <c r="AZ25" s="133"/>
      <c r="BA25" s="133">
        <v>0</v>
      </c>
      <c r="BB25" s="133">
        <f t="shared" ref="BB25:BB56" si="5">IF($K$18&lt;BB$21,0,IF($K$18&gt;BB$22,0,$AU25))</f>
        <v>0</v>
      </c>
      <c r="BC25" s="133">
        <f t="shared" ref="BC25:BC56" si="6">IF($K$18&lt;BC$21,0,IF($K$18&gt;BC$22,0,$AV25))</f>
        <v>0</v>
      </c>
      <c r="BD25" s="133">
        <f t="shared" ref="BD25:BD56" si="7">IF($K$18&lt;BD$21,0,IF($K$18&gt;BD$22,0,$AW25))</f>
        <v>0</v>
      </c>
      <c r="BE25" s="133">
        <f t="shared" ref="BE25:BE56" si="8">IF($K$18&lt;BE$21,0,IF($K$18&gt;BE$22,0,$AX25))</f>
        <v>0</v>
      </c>
      <c r="BF25" s="133">
        <f t="shared" ref="BF25:BF56" si="9">IF($K$18&lt;BF$21,0,IF($K$18&gt;BF$22,0,$AY25))</f>
        <v>0</v>
      </c>
      <c r="BG25" s="133">
        <f t="shared" ref="BG25:BG56" si="10">IF($K$18&lt;BG$21,0,IF($K$18&gt;BG$22,0,$AZ25))</f>
        <v>0</v>
      </c>
      <c r="BH25" s="133">
        <f t="shared" ref="BH25:BH56" si="11">IF($K$18&lt;BH$21,0,IF($K$18&gt;BH$22,0,$BA25))</f>
        <v>0</v>
      </c>
      <c r="BI25" s="129">
        <f t="shared" ref="BI25" si="12">SUM(BB25:BH25)</f>
        <v>0</v>
      </c>
      <c r="BK25" s="1">
        <v>134100</v>
      </c>
      <c r="BL25" s="1">
        <v>447</v>
      </c>
    </row>
    <row r="26" spans="1:64" ht="12.95" customHeight="1">
      <c r="A26" s="109" t="s">
        <v>67</v>
      </c>
      <c r="B26" s="108"/>
      <c r="C26" s="243" t="s">
        <v>70</v>
      </c>
      <c r="D26" s="244"/>
      <c r="E26" s="110">
        <v>500</v>
      </c>
      <c r="F26" s="111"/>
      <c r="G26" s="112">
        <v>7532854</v>
      </c>
      <c r="H26" s="113"/>
      <c r="I26" s="189" t="s">
        <v>69</v>
      </c>
      <c r="J26" s="190"/>
      <c r="K26" s="190"/>
      <c r="L26" s="190"/>
      <c r="M26" s="190"/>
      <c r="N26" s="190"/>
      <c r="O26" s="190"/>
      <c r="P26" s="191"/>
      <c r="Q26" s="114"/>
      <c r="R26" s="154">
        <f t="shared" ref="R26:R88" si="13">E26*S26</f>
        <v>76000</v>
      </c>
      <c r="S26" s="155">
        <f t="shared" ref="S26:S88" si="14">BL26</f>
        <v>152</v>
      </c>
      <c r="T26" s="114"/>
      <c r="U26" s="175"/>
      <c r="V26" s="176"/>
      <c r="W26" s="114"/>
      <c r="X26" s="175"/>
      <c r="Y26" s="176"/>
      <c r="Z26" s="92"/>
      <c r="AA26" s="53"/>
      <c r="AB26" s="96"/>
      <c r="AC26" s="92"/>
      <c r="AD26" s="5">
        <f>SUM(U26,V26,X26,Y26,AB26)</f>
        <v>0</v>
      </c>
      <c r="AE26" s="136"/>
      <c r="AF26" s="136"/>
      <c r="AG26" s="130">
        <f t="shared" si="0"/>
        <v>0</v>
      </c>
      <c r="AH26" s="130"/>
      <c r="AI26" s="130">
        <f t="shared" si="1"/>
        <v>0</v>
      </c>
      <c r="AJ26" s="130"/>
      <c r="AK26" s="130">
        <f>SUM(AG26,AI26)</f>
        <v>0</v>
      </c>
      <c r="AL26" s="131"/>
      <c r="AM26" s="132">
        <f t="shared" si="2"/>
        <v>0</v>
      </c>
      <c r="AN26" s="130"/>
      <c r="AO26" s="132">
        <f t="shared" si="3"/>
        <v>0</v>
      </c>
      <c r="AP26" s="130"/>
      <c r="AQ26" s="132">
        <f t="shared" ref="AQ26" si="15">SUM(AM26:AO26)</f>
        <v>0</v>
      </c>
      <c r="AU26" s="133"/>
      <c r="AV26" s="133"/>
      <c r="AW26" s="133"/>
      <c r="AX26" s="133"/>
      <c r="AY26" s="133"/>
      <c r="AZ26" s="133"/>
      <c r="BA26" s="133">
        <v>0</v>
      </c>
      <c r="BB26" s="133">
        <f t="shared" si="5"/>
        <v>0</v>
      </c>
      <c r="BC26" s="133">
        <f t="shared" si="6"/>
        <v>0</v>
      </c>
      <c r="BD26" s="133">
        <f t="shared" si="7"/>
        <v>0</v>
      </c>
      <c r="BE26" s="133">
        <f t="shared" si="8"/>
        <v>0</v>
      </c>
      <c r="BF26" s="133">
        <f t="shared" si="9"/>
        <v>0</v>
      </c>
      <c r="BG26" s="133">
        <f t="shared" si="10"/>
        <v>0</v>
      </c>
      <c r="BH26" s="133">
        <f t="shared" si="11"/>
        <v>0</v>
      </c>
      <c r="BI26" s="129">
        <f t="shared" ref="BI26" si="16">SUM(BB26:BH26)</f>
        <v>0</v>
      </c>
      <c r="BK26" s="1">
        <v>76000</v>
      </c>
      <c r="BL26" s="1">
        <v>152</v>
      </c>
    </row>
    <row r="27" spans="1:64" ht="12.95" customHeight="1">
      <c r="A27" s="109" t="s">
        <v>67</v>
      </c>
      <c r="B27" s="108"/>
      <c r="C27" s="243" t="s">
        <v>71</v>
      </c>
      <c r="D27" s="244">
        <f t="shared" ref="D27:D89" si="17">BI27</f>
        <v>0</v>
      </c>
      <c r="E27" s="110">
        <v>72</v>
      </c>
      <c r="F27" s="111"/>
      <c r="G27" s="115">
        <v>7532857</v>
      </c>
      <c r="H27" s="113"/>
      <c r="I27" s="189" t="s">
        <v>69</v>
      </c>
      <c r="J27" s="190"/>
      <c r="K27" s="190"/>
      <c r="L27" s="190"/>
      <c r="M27" s="190"/>
      <c r="N27" s="190"/>
      <c r="O27" s="190"/>
      <c r="P27" s="191"/>
      <c r="Q27" s="114"/>
      <c r="R27" s="154">
        <f t="shared" si="13"/>
        <v>1008</v>
      </c>
      <c r="S27" s="155">
        <f t="shared" si="14"/>
        <v>14</v>
      </c>
      <c r="T27" s="114"/>
      <c r="U27" s="175"/>
      <c r="V27" s="176"/>
      <c r="W27" s="114"/>
      <c r="X27" s="175"/>
      <c r="Y27" s="176"/>
      <c r="Z27" s="92"/>
      <c r="AA27" s="53"/>
      <c r="AB27" s="96"/>
      <c r="AC27" s="92"/>
      <c r="AD27" s="5">
        <f t="shared" ref="AD27:AD133" si="18">SUM(U27,V27,X27,Y27,AB27)</f>
        <v>0</v>
      </c>
      <c r="AE27" s="136"/>
      <c r="AF27" s="136"/>
      <c r="AG27" s="130">
        <f t="shared" si="0"/>
        <v>0</v>
      </c>
      <c r="AH27" s="130"/>
      <c r="AI27" s="130">
        <f t="shared" si="1"/>
        <v>0</v>
      </c>
      <c r="AJ27" s="130"/>
      <c r="AK27" s="130">
        <f t="shared" ref="AK27:AK133" si="19">SUM(AG27,AI27)</f>
        <v>0</v>
      </c>
      <c r="AL27" s="131"/>
      <c r="AM27" s="132">
        <f t="shared" si="2"/>
        <v>0</v>
      </c>
      <c r="AN27" s="130"/>
      <c r="AO27" s="132">
        <f t="shared" si="3"/>
        <v>0</v>
      </c>
      <c r="AP27" s="130"/>
      <c r="AQ27" s="132">
        <f t="shared" si="4"/>
        <v>0</v>
      </c>
      <c r="AU27" s="133"/>
      <c r="AV27" s="133"/>
      <c r="AW27" s="133"/>
      <c r="AX27" s="133"/>
      <c r="AY27" s="133"/>
      <c r="AZ27" s="133"/>
      <c r="BA27" s="133">
        <v>0</v>
      </c>
      <c r="BB27" s="133">
        <f t="shared" si="5"/>
        <v>0</v>
      </c>
      <c r="BC27" s="133">
        <f t="shared" si="6"/>
        <v>0</v>
      </c>
      <c r="BD27" s="133">
        <f t="shared" si="7"/>
        <v>0</v>
      </c>
      <c r="BE27" s="133">
        <f t="shared" si="8"/>
        <v>0</v>
      </c>
      <c r="BF27" s="133">
        <f t="shared" si="9"/>
        <v>0</v>
      </c>
      <c r="BG27" s="133">
        <f t="shared" si="10"/>
        <v>0</v>
      </c>
      <c r="BH27" s="133">
        <f t="shared" si="11"/>
        <v>0</v>
      </c>
      <c r="BI27" s="129">
        <f t="shared" ref="BI27" si="20">SUM(BB27:BH27)</f>
        <v>0</v>
      </c>
      <c r="BK27" s="1">
        <v>1008</v>
      </c>
      <c r="BL27" s="1">
        <v>14</v>
      </c>
    </row>
    <row r="28" spans="1:64" ht="12.95" customHeight="1">
      <c r="A28" s="109" t="s">
        <v>72</v>
      </c>
      <c r="B28" s="108"/>
      <c r="C28" s="243" t="s">
        <v>73</v>
      </c>
      <c r="D28" s="244">
        <f t="shared" si="17"/>
        <v>0</v>
      </c>
      <c r="E28" s="110">
        <v>300</v>
      </c>
      <c r="F28" s="111"/>
      <c r="G28" s="115">
        <v>7532911</v>
      </c>
      <c r="H28" s="113"/>
      <c r="I28" s="189" t="s">
        <v>74</v>
      </c>
      <c r="J28" s="190"/>
      <c r="K28" s="190"/>
      <c r="L28" s="190"/>
      <c r="M28" s="190"/>
      <c r="N28" s="190"/>
      <c r="O28" s="190"/>
      <c r="P28" s="191"/>
      <c r="Q28" s="114"/>
      <c r="R28" s="154">
        <f t="shared" si="13"/>
        <v>2400</v>
      </c>
      <c r="S28" s="155">
        <f t="shared" si="14"/>
        <v>8</v>
      </c>
      <c r="T28" s="114"/>
      <c r="U28" s="175"/>
      <c r="V28" s="176"/>
      <c r="W28" s="114"/>
      <c r="X28" s="175"/>
      <c r="Y28" s="176"/>
      <c r="Z28" s="92"/>
      <c r="AA28" s="53"/>
      <c r="AB28" s="96"/>
      <c r="AC28" s="92"/>
      <c r="AD28" s="5">
        <f t="shared" si="18"/>
        <v>0</v>
      </c>
      <c r="AE28" s="136"/>
      <c r="AF28" s="136"/>
      <c r="AG28" s="130">
        <f t="shared" si="0"/>
        <v>0</v>
      </c>
      <c r="AH28" s="130"/>
      <c r="AI28" s="130">
        <f t="shared" si="1"/>
        <v>0</v>
      </c>
      <c r="AJ28" s="130"/>
      <c r="AK28" s="130">
        <f t="shared" si="19"/>
        <v>0</v>
      </c>
      <c r="AL28" s="131"/>
      <c r="AM28" s="132">
        <f t="shared" si="2"/>
        <v>0</v>
      </c>
      <c r="AN28" s="130"/>
      <c r="AO28" s="132">
        <f t="shared" si="3"/>
        <v>0</v>
      </c>
      <c r="AP28" s="130"/>
      <c r="AQ28" s="132">
        <f t="shared" si="4"/>
        <v>0</v>
      </c>
      <c r="AU28" s="133"/>
      <c r="AV28" s="133"/>
      <c r="AW28" s="133"/>
      <c r="AX28" s="133"/>
      <c r="AY28" s="133"/>
      <c r="AZ28" s="133"/>
      <c r="BA28" s="133">
        <v>0</v>
      </c>
      <c r="BB28" s="133">
        <f t="shared" si="5"/>
        <v>0</v>
      </c>
      <c r="BC28" s="133">
        <f t="shared" si="6"/>
        <v>0</v>
      </c>
      <c r="BD28" s="133">
        <f t="shared" si="7"/>
        <v>0</v>
      </c>
      <c r="BE28" s="133">
        <f t="shared" si="8"/>
        <v>0</v>
      </c>
      <c r="BF28" s="133">
        <f t="shared" si="9"/>
        <v>0</v>
      </c>
      <c r="BG28" s="133">
        <f t="shared" si="10"/>
        <v>0</v>
      </c>
      <c r="BH28" s="133">
        <f t="shared" si="11"/>
        <v>0</v>
      </c>
      <c r="BI28" s="129">
        <f t="shared" ref="BI28" si="21">SUM(BB28:BH28)</f>
        <v>0</v>
      </c>
      <c r="BK28" s="1">
        <v>2400</v>
      </c>
      <c r="BL28" s="1">
        <v>8</v>
      </c>
    </row>
    <row r="29" spans="1:64" ht="12.95" customHeight="1">
      <c r="A29" s="109" t="s">
        <v>72</v>
      </c>
      <c r="B29" s="108"/>
      <c r="C29" s="243" t="s">
        <v>75</v>
      </c>
      <c r="D29" s="244">
        <f t="shared" si="17"/>
        <v>0</v>
      </c>
      <c r="E29" s="110">
        <v>500</v>
      </c>
      <c r="F29" s="111"/>
      <c r="G29" s="115">
        <v>7532914</v>
      </c>
      <c r="H29" s="113"/>
      <c r="I29" s="189" t="s">
        <v>74</v>
      </c>
      <c r="J29" s="190"/>
      <c r="K29" s="190"/>
      <c r="L29" s="190"/>
      <c r="M29" s="190"/>
      <c r="N29" s="190"/>
      <c r="O29" s="190"/>
      <c r="P29" s="191"/>
      <c r="Q29" s="114"/>
      <c r="R29" s="154">
        <f t="shared" si="13"/>
        <v>1000</v>
      </c>
      <c r="S29" s="155">
        <f t="shared" si="14"/>
        <v>2</v>
      </c>
      <c r="T29" s="114"/>
      <c r="U29" s="175"/>
      <c r="V29" s="176"/>
      <c r="W29" s="114"/>
      <c r="X29" s="175"/>
      <c r="Y29" s="176"/>
      <c r="Z29" s="92"/>
      <c r="AA29" s="53"/>
      <c r="AB29" s="96"/>
      <c r="AC29" s="92"/>
      <c r="AD29" s="5">
        <f t="shared" ref="AD29" si="22">SUM(U29,V29,X29,Y29,AB29)</f>
        <v>0</v>
      </c>
      <c r="AE29" s="136"/>
      <c r="AF29" s="136"/>
      <c r="AG29" s="130">
        <f t="shared" si="0"/>
        <v>0</v>
      </c>
      <c r="AH29" s="130"/>
      <c r="AI29" s="130">
        <f t="shared" si="1"/>
        <v>0</v>
      </c>
      <c r="AJ29" s="130"/>
      <c r="AK29" s="130">
        <f t="shared" ref="AK29" si="23">SUM(AG29,AI29)</f>
        <v>0</v>
      </c>
      <c r="AL29" s="131"/>
      <c r="AM29" s="132">
        <f t="shared" si="2"/>
        <v>0</v>
      </c>
      <c r="AN29" s="130"/>
      <c r="AO29" s="132">
        <f t="shared" si="3"/>
        <v>0</v>
      </c>
      <c r="AP29" s="130"/>
      <c r="AQ29" s="132">
        <f t="shared" ref="AQ29" si="24">SUM(AM29:AO29)</f>
        <v>0</v>
      </c>
      <c r="AU29" s="133"/>
      <c r="AV29" s="133"/>
      <c r="AW29" s="133"/>
      <c r="AX29" s="133"/>
      <c r="AY29" s="133"/>
      <c r="AZ29" s="133"/>
      <c r="BA29" s="133">
        <v>0</v>
      </c>
      <c r="BB29" s="133">
        <f t="shared" si="5"/>
        <v>0</v>
      </c>
      <c r="BC29" s="133">
        <f t="shared" si="6"/>
        <v>0</v>
      </c>
      <c r="BD29" s="133">
        <f t="shared" si="7"/>
        <v>0</v>
      </c>
      <c r="BE29" s="133">
        <f t="shared" si="8"/>
        <v>0</v>
      </c>
      <c r="BF29" s="133">
        <f t="shared" si="9"/>
        <v>0</v>
      </c>
      <c r="BG29" s="133">
        <f t="shared" si="10"/>
        <v>0</v>
      </c>
      <c r="BH29" s="133">
        <f t="shared" si="11"/>
        <v>0</v>
      </c>
      <c r="BI29" s="129">
        <f t="shared" ref="BI29" si="25">SUM(BB29:BH29)</f>
        <v>0</v>
      </c>
      <c r="BK29" s="1">
        <v>1000</v>
      </c>
      <c r="BL29" s="1">
        <v>2</v>
      </c>
    </row>
    <row r="30" spans="1:64" ht="12.95" customHeight="1">
      <c r="A30" s="109" t="s">
        <v>76</v>
      </c>
      <c r="B30" s="108"/>
      <c r="C30" s="243" t="s">
        <v>73</v>
      </c>
      <c r="D30" s="244">
        <f t="shared" si="17"/>
        <v>0</v>
      </c>
      <c r="E30" s="110">
        <v>300</v>
      </c>
      <c r="F30" s="111"/>
      <c r="G30" s="115">
        <v>7532941</v>
      </c>
      <c r="H30" s="113"/>
      <c r="I30" s="189" t="s">
        <v>77</v>
      </c>
      <c r="J30" s="190"/>
      <c r="K30" s="190"/>
      <c r="L30" s="190"/>
      <c r="M30" s="190"/>
      <c r="N30" s="190"/>
      <c r="O30" s="190"/>
      <c r="P30" s="191"/>
      <c r="Q30" s="114"/>
      <c r="R30" s="154">
        <f t="shared" si="13"/>
        <v>20100</v>
      </c>
      <c r="S30" s="155">
        <f t="shared" si="14"/>
        <v>67</v>
      </c>
      <c r="T30" s="114"/>
      <c r="U30" s="175"/>
      <c r="V30" s="176"/>
      <c r="W30" s="114"/>
      <c r="X30" s="175"/>
      <c r="Y30" s="176"/>
      <c r="Z30" s="92"/>
      <c r="AA30" s="53"/>
      <c r="AB30" s="96"/>
      <c r="AC30" s="92"/>
      <c r="AD30" s="5">
        <f t="shared" ref="AD30" si="26">SUM(U30,V30,X30,Y30,AB30)</f>
        <v>0</v>
      </c>
      <c r="AE30" s="136"/>
      <c r="AF30" s="136"/>
      <c r="AG30" s="130">
        <f t="shared" si="0"/>
        <v>0</v>
      </c>
      <c r="AH30" s="130"/>
      <c r="AI30" s="130">
        <f t="shared" si="1"/>
        <v>0</v>
      </c>
      <c r="AJ30" s="130"/>
      <c r="AK30" s="130">
        <f t="shared" ref="AK30" si="27">SUM(AG30,AI30)</f>
        <v>0</v>
      </c>
      <c r="AL30" s="131"/>
      <c r="AM30" s="132">
        <f t="shared" si="2"/>
        <v>0</v>
      </c>
      <c r="AN30" s="130"/>
      <c r="AO30" s="132">
        <f t="shared" si="3"/>
        <v>0</v>
      </c>
      <c r="AP30" s="130"/>
      <c r="AQ30" s="132">
        <f t="shared" ref="AQ30" si="28">SUM(AM30:AO30)</f>
        <v>0</v>
      </c>
      <c r="AU30" s="133"/>
      <c r="AV30" s="133"/>
      <c r="AW30" s="133"/>
      <c r="AX30" s="133"/>
      <c r="AY30" s="133"/>
      <c r="AZ30" s="133"/>
      <c r="BA30" s="133">
        <v>0</v>
      </c>
      <c r="BB30" s="133">
        <f t="shared" si="5"/>
        <v>0</v>
      </c>
      <c r="BC30" s="133">
        <f t="shared" si="6"/>
        <v>0</v>
      </c>
      <c r="BD30" s="133">
        <f t="shared" si="7"/>
        <v>0</v>
      </c>
      <c r="BE30" s="133">
        <f t="shared" si="8"/>
        <v>0</v>
      </c>
      <c r="BF30" s="133">
        <f t="shared" si="9"/>
        <v>0</v>
      </c>
      <c r="BG30" s="133">
        <f t="shared" si="10"/>
        <v>0</v>
      </c>
      <c r="BH30" s="133">
        <f t="shared" si="11"/>
        <v>0</v>
      </c>
      <c r="BI30" s="129">
        <f t="shared" ref="BI30" si="29">SUM(BB30:BH30)</f>
        <v>0</v>
      </c>
      <c r="BK30" s="1">
        <v>20100</v>
      </c>
      <c r="BL30" s="1">
        <v>67</v>
      </c>
    </row>
    <row r="31" spans="1:64" ht="12.95" customHeight="1">
      <c r="A31" s="109" t="s">
        <v>76</v>
      </c>
      <c r="B31" s="108"/>
      <c r="C31" s="243" t="s">
        <v>75</v>
      </c>
      <c r="D31" s="244">
        <f t="shared" si="17"/>
        <v>0</v>
      </c>
      <c r="E31" s="110">
        <v>500</v>
      </c>
      <c r="F31" s="111"/>
      <c r="G31" s="115">
        <v>7532944</v>
      </c>
      <c r="H31" s="113"/>
      <c r="I31" s="189" t="s">
        <v>77</v>
      </c>
      <c r="J31" s="190"/>
      <c r="K31" s="190"/>
      <c r="L31" s="190"/>
      <c r="M31" s="190"/>
      <c r="N31" s="190"/>
      <c r="O31" s="190"/>
      <c r="P31" s="191"/>
      <c r="Q31" s="114"/>
      <c r="R31" s="154">
        <f t="shared" si="13"/>
        <v>3000</v>
      </c>
      <c r="S31" s="155">
        <f t="shared" si="14"/>
        <v>6</v>
      </c>
      <c r="T31" s="114"/>
      <c r="U31" s="175"/>
      <c r="V31" s="176"/>
      <c r="W31" s="114"/>
      <c r="X31" s="175"/>
      <c r="Y31" s="176"/>
      <c r="Z31" s="92"/>
      <c r="AA31" s="53"/>
      <c r="AB31" s="96"/>
      <c r="AC31" s="92"/>
      <c r="AD31" s="5">
        <f t="shared" si="18"/>
        <v>0</v>
      </c>
      <c r="AE31" s="136"/>
      <c r="AF31" s="136"/>
      <c r="AG31" s="130">
        <f t="shared" si="0"/>
        <v>0</v>
      </c>
      <c r="AH31" s="130"/>
      <c r="AI31" s="130">
        <f t="shared" si="1"/>
        <v>0</v>
      </c>
      <c r="AJ31" s="130"/>
      <c r="AK31" s="130">
        <f t="shared" si="19"/>
        <v>0</v>
      </c>
      <c r="AL31" s="131"/>
      <c r="AM31" s="132">
        <f t="shared" si="2"/>
        <v>0</v>
      </c>
      <c r="AN31" s="130"/>
      <c r="AO31" s="132">
        <f t="shared" si="3"/>
        <v>0</v>
      </c>
      <c r="AP31" s="130"/>
      <c r="AQ31" s="132">
        <f t="shared" si="4"/>
        <v>0</v>
      </c>
      <c r="AU31" s="133"/>
      <c r="AV31" s="133"/>
      <c r="AW31" s="133"/>
      <c r="AX31" s="133"/>
      <c r="AY31" s="133"/>
      <c r="AZ31" s="133"/>
      <c r="BA31" s="133">
        <v>0</v>
      </c>
      <c r="BB31" s="133">
        <f t="shared" si="5"/>
        <v>0</v>
      </c>
      <c r="BC31" s="133">
        <f t="shared" si="6"/>
        <v>0</v>
      </c>
      <c r="BD31" s="133">
        <f t="shared" si="7"/>
        <v>0</v>
      </c>
      <c r="BE31" s="133">
        <f t="shared" si="8"/>
        <v>0</v>
      </c>
      <c r="BF31" s="133">
        <f t="shared" si="9"/>
        <v>0</v>
      </c>
      <c r="BG31" s="133">
        <f t="shared" si="10"/>
        <v>0</v>
      </c>
      <c r="BH31" s="133">
        <f t="shared" si="11"/>
        <v>0</v>
      </c>
      <c r="BI31" s="129">
        <f t="shared" ref="BI31" si="30">SUM(BB31:BH31)</f>
        <v>0</v>
      </c>
      <c r="BK31" s="1">
        <v>3000</v>
      </c>
      <c r="BL31" s="1">
        <v>6</v>
      </c>
    </row>
    <row r="32" spans="1:64" ht="12.95" customHeight="1">
      <c r="A32" s="109" t="s">
        <v>78</v>
      </c>
      <c r="B32" s="108"/>
      <c r="C32" s="243" t="s">
        <v>71</v>
      </c>
      <c r="D32" s="244">
        <f t="shared" si="17"/>
        <v>0</v>
      </c>
      <c r="E32" s="110">
        <v>72</v>
      </c>
      <c r="F32" s="111"/>
      <c r="G32" s="116">
        <v>7532977</v>
      </c>
      <c r="H32" s="113"/>
      <c r="I32" s="172" t="s">
        <v>79</v>
      </c>
      <c r="J32" s="173"/>
      <c r="K32" s="173"/>
      <c r="L32" s="173"/>
      <c r="M32" s="173"/>
      <c r="N32" s="173"/>
      <c r="O32" s="173"/>
      <c r="P32" s="174"/>
      <c r="Q32" s="114"/>
      <c r="R32" s="154">
        <f t="shared" si="13"/>
        <v>1296</v>
      </c>
      <c r="S32" s="155">
        <f t="shared" si="14"/>
        <v>18</v>
      </c>
      <c r="T32" s="114"/>
      <c r="U32" s="175"/>
      <c r="V32" s="176"/>
      <c r="W32" s="114"/>
      <c r="X32" s="175"/>
      <c r="Y32" s="176"/>
      <c r="Z32" s="92"/>
      <c r="AA32" s="53"/>
      <c r="AB32" s="96"/>
      <c r="AC32" s="92"/>
      <c r="AD32" s="5">
        <f t="shared" si="18"/>
        <v>0</v>
      </c>
      <c r="AE32" s="136"/>
      <c r="AF32" s="136"/>
      <c r="AG32" s="130">
        <f t="shared" si="0"/>
        <v>0</v>
      </c>
      <c r="AH32" s="130"/>
      <c r="AI32" s="130">
        <f t="shared" si="1"/>
        <v>0</v>
      </c>
      <c r="AJ32" s="130"/>
      <c r="AK32" s="130">
        <f t="shared" si="19"/>
        <v>0</v>
      </c>
      <c r="AL32" s="131"/>
      <c r="AM32" s="132">
        <f t="shared" si="2"/>
        <v>0</v>
      </c>
      <c r="AN32" s="130"/>
      <c r="AO32" s="132">
        <f t="shared" si="3"/>
        <v>0</v>
      </c>
      <c r="AP32" s="130"/>
      <c r="AQ32" s="132">
        <f t="shared" si="4"/>
        <v>0</v>
      </c>
      <c r="AU32" s="133"/>
      <c r="AV32" s="133"/>
      <c r="AW32" s="133"/>
      <c r="AX32" s="133"/>
      <c r="AY32" s="133"/>
      <c r="AZ32" s="133"/>
      <c r="BA32" s="133">
        <v>0</v>
      </c>
      <c r="BB32" s="133">
        <f t="shared" si="5"/>
        <v>0</v>
      </c>
      <c r="BC32" s="133">
        <f t="shared" si="6"/>
        <v>0</v>
      </c>
      <c r="BD32" s="133">
        <f t="shared" si="7"/>
        <v>0</v>
      </c>
      <c r="BE32" s="133">
        <f t="shared" si="8"/>
        <v>0</v>
      </c>
      <c r="BF32" s="133">
        <f t="shared" si="9"/>
        <v>0</v>
      </c>
      <c r="BG32" s="133">
        <f t="shared" si="10"/>
        <v>0</v>
      </c>
      <c r="BH32" s="133">
        <f t="shared" si="11"/>
        <v>0</v>
      </c>
      <c r="BI32" s="129">
        <f t="shared" ref="BI32:BI117" si="31">SUM(BB32:BH32)</f>
        <v>0</v>
      </c>
      <c r="BK32" s="1">
        <v>1296</v>
      </c>
      <c r="BL32" s="1">
        <v>18</v>
      </c>
    </row>
    <row r="33" spans="1:64" ht="12.95" customHeight="1">
      <c r="A33" s="109" t="s">
        <v>80</v>
      </c>
      <c r="B33" s="108"/>
      <c r="C33" s="243" t="s">
        <v>68</v>
      </c>
      <c r="D33" s="244">
        <f t="shared" si="17"/>
        <v>0</v>
      </c>
      <c r="E33" s="110">
        <v>300</v>
      </c>
      <c r="F33" s="111"/>
      <c r="G33" s="116">
        <v>7533131</v>
      </c>
      <c r="H33" s="113"/>
      <c r="I33" s="172" t="s">
        <v>81</v>
      </c>
      <c r="J33" s="173"/>
      <c r="K33" s="173"/>
      <c r="L33" s="173"/>
      <c r="M33" s="173"/>
      <c r="N33" s="173"/>
      <c r="O33" s="173"/>
      <c r="P33" s="174"/>
      <c r="Q33" s="114"/>
      <c r="R33" s="154" t="s">
        <v>248</v>
      </c>
      <c r="S33" s="154" t="s">
        <v>248</v>
      </c>
      <c r="T33" s="114"/>
      <c r="U33" s="175"/>
      <c r="V33" s="176"/>
      <c r="W33" s="114"/>
      <c r="X33" s="175"/>
      <c r="Y33" s="176"/>
      <c r="Z33" s="92"/>
      <c r="AA33" s="53"/>
      <c r="AB33" s="96"/>
      <c r="AC33" s="92"/>
      <c r="AD33" s="5">
        <f t="shared" ref="AD33" si="32">SUM(U33,V33,X33,Y33,AB33)</f>
        <v>0</v>
      </c>
      <c r="AE33" s="136"/>
      <c r="AF33" s="136"/>
      <c r="AG33" s="130">
        <f t="shared" si="0"/>
        <v>0</v>
      </c>
      <c r="AH33" s="130"/>
      <c r="AI33" s="130">
        <f t="shared" si="1"/>
        <v>0</v>
      </c>
      <c r="AJ33" s="130"/>
      <c r="AK33" s="130">
        <f t="shared" ref="AK33" si="33">SUM(AG33,AI33)</f>
        <v>0</v>
      </c>
      <c r="AL33" s="131"/>
      <c r="AM33" s="132">
        <f t="shared" si="2"/>
        <v>0</v>
      </c>
      <c r="AN33" s="130"/>
      <c r="AO33" s="132">
        <f t="shared" si="3"/>
        <v>0</v>
      </c>
      <c r="AP33" s="130"/>
      <c r="AQ33" s="132">
        <f t="shared" ref="AQ33" si="34">SUM(AM33:AO33)</f>
        <v>0</v>
      </c>
      <c r="AU33" s="133"/>
      <c r="AV33" s="133"/>
      <c r="AW33" s="133"/>
      <c r="AX33" s="133"/>
      <c r="AY33" s="133"/>
      <c r="AZ33" s="133"/>
      <c r="BA33" s="133">
        <v>0</v>
      </c>
      <c r="BB33" s="133">
        <f t="shared" si="5"/>
        <v>0</v>
      </c>
      <c r="BC33" s="133">
        <f t="shared" si="6"/>
        <v>0</v>
      </c>
      <c r="BD33" s="133">
        <f t="shared" si="7"/>
        <v>0</v>
      </c>
      <c r="BE33" s="133">
        <f t="shared" si="8"/>
        <v>0</v>
      </c>
      <c r="BF33" s="133">
        <f t="shared" si="9"/>
        <v>0</v>
      </c>
      <c r="BG33" s="133">
        <f t="shared" si="10"/>
        <v>0</v>
      </c>
      <c r="BH33" s="133">
        <f t="shared" si="11"/>
        <v>0</v>
      </c>
      <c r="BI33" s="129">
        <f t="shared" ref="BI33" si="35">SUM(BB33:BH33)</f>
        <v>0</v>
      </c>
      <c r="BK33" s="1" t="s">
        <v>248</v>
      </c>
      <c r="BL33" s="1">
        <v>0</v>
      </c>
    </row>
    <row r="34" spans="1:64" ht="12.95" customHeight="1">
      <c r="A34" s="109" t="s">
        <v>80</v>
      </c>
      <c r="B34" s="108"/>
      <c r="C34" s="243" t="s">
        <v>70</v>
      </c>
      <c r="D34" s="244">
        <f t="shared" si="17"/>
        <v>0</v>
      </c>
      <c r="E34" s="110">
        <v>500</v>
      </c>
      <c r="F34" s="111"/>
      <c r="G34" s="116">
        <v>7533134</v>
      </c>
      <c r="H34" s="113"/>
      <c r="I34" s="172" t="s">
        <v>81</v>
      </c>
      <c r="J34" s="173"/>
      <c r="K34" s="173"/>
      <c r="L34" s="173"/>
      <c r="M34" s="173"/>
      <c r="N34" s="173"/>
      <c r="O34" s="173"/>
      <c r="P34" s="174"/>
      <c r="Q34" s="114"/>
      <c r="R34" s="154" t="s">
        <v>248</v>
      </c>
      <c r="S34" s="154" t="s">
        <v>248</v>
      </c>
      <c r="T34" s="114"/>
      <c r="U34" s="177"/>
      <c r="V34" s="178"/>
      <c r="W34" s="114"/>
      <c r="X34" s="177"/>
      <c r="Y34" s="178"/>
      <c r="Z34" s="92"/>
      <c r="AA34" s="53"/>
      <c r="AB34" s="96"/>
      <c r="AC34" s="92"/>
      <c r="AD34" s="5">
        <f t="shared" ref="AD34" si="36">SUM(U34,V34,X34,Y34,AB34)</f>
        <v>0</v>
      </c>
      <c r="AE34" s="136"/>
      <c r="AF34" s="136"/>
      <c r="AG34" s="130">
        <f t="shared" si="0"/>
        <v>0</v>
      </c>
      <c r="AH34" s="130"/>
      <c r="AI34" s="130">
        <f t="shared" si="1"/>
        <v>0</v>
      </c>
      <c r="AJ34" s="130"/>
      <c r="AK34" s="130">
        <f t="shared" ref="AK34" si="37">SUM(AG34,AI34)</f>
        <v>0</v>
      </c>
      <c r="AL34" s="131"/>
      <c r="AM34" s="132">
        <f t="shared" si="2"/>
        <v>0</v>
      </c>
      <c r="AN34" s="130"/>
      <c r="AO34" s="132">
        <f t="shared" si="3"/>
        <v>0</v>
      </c>
      <c r="AP34" s="130"/>
      <c r="AQ34" s="132">
        <f t="shared" ref="AQ34" si="38">SUM(AM34:AO34)</f>
        <v>0</v>
      </c>
      <c r="AU34" s="133"/>
      <c r="AV34" s="133"/>
      <c r="AW34" s="133"/>
      <c r="AX34" s="133"/>
      <c r="AY34" s="133"/>
      <c r="AZ34" s="133"/>
      <c r="BA34" s="133">
        <v>0</v>
      </c>
      <c r="BB34" s="133">
        <f t="shared" si="5"/>
        <v>0</v>
      </c>
      <c r="BC34" s="133">
        <f t="shared" si="6"/>
        <v>0</v>
      </c>
      <c r="BD34" s="133">
        <f t="shared" si="7"/>
        <v>0</v>
      </c>
      <c r="BE34" s="133">
        <f t="shared" si="8"/>
        <v>0</v>
      </c>
      <c r="BF34" s="133">
        <f t="shared" si="9"/>
        <v>0</v>
      </c>
      <c r="BG34" s="133">
        <f t="shared" si="10"/>
        <v>0</v>
      </c>
      <c r="BH34" s="133">
        <f t="shared" si="11"/>
        <v>0</v>
      </c>
      <c r="BI34" s="129">
        <f t="shared" ref="BI34" si="39">SUM(BB34:BH34)</f>
        <v>0</v>
      </c>
      <c r="BK34" s="1" t="s">
        <v>248</v>
      </c>
      <c r="BL34" s="1">
        <v>0</v>
      </c>
    </row>
    <row r="35" spans="1:64" ht="12.95" customHeight="1">
      <c r="A35" s="109" t="s">
        <v>82</v>
      </c>
      <c r="B35" s="108"/>
      <c r="C35" s="243" t="s">
        <v>68</v>
      </c>
      <c r="D35" s="244">
        <f t="shared" si="17"/>
        <v>0</v>
      </c>
      <c r="E35" s="110">
        <v>300</v>
      </c>
      <c r="F35" s="111"/>
      <c r="G35" s="116">
        <v>7533151</v>
      </c>
      <c r="H35" s="113"/>
      <c r="I35" s="179" t="s">
        <v>83</v>
      </c>
      <c r="J35" s="180"/>
      <c r="K35" s="180"/>
      <c r="L35" s="180"/>
      <c r="M35" s="180"/>
      <c r="N35" s="180"/>
      <c r="O35" s="180"/>
      <c r="P35" s="181"/>
      <c r="Q35" s="114"/>
      <c r="R35" s="154">
        <f t="shared" si="13"/>
        <v>15900</v>
      </c>
      <c r="S35" s="155">
        <f t="shared" si="14"/>
        <v>53</v>
      </c>
      <c r="T35" s="114"/>
      <c r="U35" s="177"/>
      <c r="V35" s="178"/>
      <c r="W35" s="114"/>
      <c r="X35" s="177"/>
      <c r="Y35" s="178"/>
      <c r="Z35" s="92"/>
      <c r="AA35" s="53"/>
      <c r="AB35" s="96"/>
      <c r="AC35" s="92"/>
      <c r="AD35" s="5">
        <f t="shared" ref="AD35" si="40">SUM(U35,V35,X35,Y35,AB35)</f>
        <v>0</v>
      </c>
      <c r="AE35" s="136"/>
      <c r="AF35" s="136"/>
      <c r="AG35" s="130">
        <f t="shared" si="0"/>
        <v>0</v>
      </c>
      <c r="AH35" s="130"/>
      <c r="AI35" s="130">
        <f t="shared" si="1"/>
        <v>0</v>
      </c>
      <c r="AJ35" s="130"/>
      <c r="AK35" s="130">
        <f t="shared" ref="AK35" si="41">SUM(AG35,AI35)</f>
        <v>0</v>
      </c>
      <c r="AL35" s="131"/>
      <c r="AM35" s="132">
        <f t="shared" si="2"/>
        <v>0</v>
      </c>
      <c r="AN35" s="130"/>
      <c r="AO35" s="132">
        <f t="shared" si="3"/>
        <v>0</v>
      </c>
      <c r="AP35" s="130"/>
      <c r="AQ35" s="132">
        <f t="shared" ref="AQ35" si="42">SUM(AM35:AO35)</f>
        <v>0</v>
      </c>
      <c r="AU35" s="133"/>
      <c r="AV35" s="133"/>
      <c r="AW35" s="133"/>
      <c r="AX35" s="133"/>
      <c r="AY35" s="133"/>
      <c r="AZ35" s="133"/>
      <c r="BA35" s="133">
        <v>0</v>
      </c>
      <c r="BB35" s="133">
        <f t="shared" si="5"/>
        <v>0</v>
      </c>
      <c r="BC35" s="133">
        <f t="shared" si="6"/>
        <v>0</v>
      </c>
      <c r="BD35" s="133">
        <f t="shared" si="7"/>
        <v>0</v>
      </c>
      <c r="BE35" s="133">
        <f t="shared" si="8"/>
        <v>0</v>
      </c>
      <c r="BF35" s="133">
        <f t="shared" si="9"/>
        <v>0</v>
      </c>
      <c r="BG35" s="133">
        <f t="shared" si="10"/>
        <v>0</v>
      </c>
      <c r="BH35" s="133">
        <f t="shared" si="11"/>
        <v>0</v>
      </c>
      <c r="BI35" s="129">
        <f t="shared" si="31"/>
        <v>0</v>
      </c>
      <c r="BK35" s="1">
        <v>15900</v>
      </c>
      <c r="BL35" s="1">
        <v>53</v>
      </c>
    </row>
    <row r="36" spans="1:64" ht="12.95" customHeight="1">
      <c r="A36" s="109" t="s">
        <v>82</v>
      </c>
      <c r="B36" s="108"/>
      <c r="C36" s="243" t="s">
        <v>70</v>
      </c>
      <c r="D36" s="244">
        <f t="shared" si="17"/>
        <v>0</v>
      </c>
      <c r="E36" s="110">
        <v>500</v>
      </c>
      <c r="F36" s="111"/>
      <c r="G36" s="116">
        <v>7533154</v>
      </c>
      <c r="H36" s="113"/>
      <c r="I36" s="179" t="s">
        <v>83</v>
      </c>
      <c r="J36" s="180"/>
      <c r="K36" s="180"/>
      <c r="L36" s="180"/>
      <c r="M36" s="180"/>
      <c r="N36" s="180"/>
      <c r="O36" s="180"/>
      <c r="P36" s="181"/>
      <c r="Q36" s="114"/>
      <c r="R36" s="154">
        <f t="shared" si="13"/>
        <v>5000</v>
      </c>
      <c r="S36" s="155">
        <f t="shared" si="14"/>
        <v>10</v>
      </c>
      <c r="T36" s="114"/>
      <c r="U36" s="177"/>
      <c r="V36" s="178"/>
      <c r="W36" s="114"/>
      <c r="X36" s="177"/>
      <c r="Y36" s="178"/>
      <c r="Z36" s="92"/>
      <c r="AA36" s="53"/>
      <c r="AB36" s="96"/>
      <c r="AC36" s="92"/>
      <c r="AD36" s="5">
        <f t="shared" ref="AD36" si="43">SUM(U36,V36,X36,Y36,AB36)</f>
        <v>0</v>
      </c>
      <c r="AE36" s="136"/>
      <c r="AF36" s="136"/>
      <c r="AG36" s="130">
        <f t="shared" si="0"/>
        <v>0</v>
      </c>
      <c r="AH36" s="130"/>
      <c r="AI36" s="130">
        <f t="shared" si="1"/>
        <v>0</v>
      </c>
      <c r="AJ36" s="130"/>
      <c r="AK36" s="130">
        <f t="shared" ref="AK36" si="44">SUM(AG36,AI36)</f>
        <v>0</v>
      </c>
      <c r="AL36" s="131"/>
      <c r="AM36" s="132">
        <f t="shared" si="2"/>
        <v>0</v>
      </c>
      <c r="AN36" s="130"/>
      <c r="AO36" s="132">
        <f t="shared" si="3"/>
        <v>0</v>
      </c>
      <c r="AP36" s="130"/>
      <c r="AQ36" s="132">
        <f t="shared" ref="AQ36" si="45">SUM(AM36:AO36)</f>
        <v>0</v>
      </c>
      <c r="AU36" s="133"/>
      <c r="AV36" s="133"/>
      <c r="AW36" s="133"/>
      <c r="AX36" s="133"/>
      <c r="AY36" s="133"/>
      <c r="AZ36" s="133"/>
      <c r="BA36" s="133">
        <v>0</v>
      </c>
      <c r="BB36" s="133">
        <f t="shared" si="5"/>
        <v>0</v>
      </c>
      <c r="BC36" s="133">
        <f t="shared" si="6"/>
        <v>0</v>
      </c>
      <c r="BD36" s="133">
        <f t="shared" si="7"/>
        <v>0</v>
      </c>
      <c r="BE36" s="133">
        <f t="shared" si="8"/>
        <v>0</v>
      </c>
      <c r="BF36" s="133">
        <f t="shared" si="9"/>
        <v>0</v>
      </c>
      <c r="BG36" s="133">
        <f t="shared" si="10"/>
        <v>0</v>
      </c>
      <c r="BH36" s="133">
        <f t="shared" si="11"/>
        <v>0</v>
      </c>
      <c r="BI36" s="129">
        <f t="shared" ref="BI36" si="46">SUM(BB36:BH36)</f>
        <v>0</v>
      </c>
      <c r="BK36" s="1">
        <v>5000</v>
      </c>
      <c r="BL36" s="1">
        <v>10</v>
      </c>
    </row>
    <row r="37" spans="1:64" ht="12.95" customHeight="1">
      <c r="A37" s="109" t="s">
        <v>84</v>
      </c>
      <c r="B37" s="108"/>
      <c r="C37" s="243" t="s">
        <v>68</v>
      </c>
      <c r="D37" s="244">
        <f t="shared" si="17"/>
        <v>0</v>
      </c>
      <c r="E37" s="110">
        <v>300</v>
      </c>
      <c r="F37" s="111"/>
      <c r="G37" s="116">
        <v>7533161</v>
      </c>
      <c r="H37" s="113"/>
      <c r="I37" s="179" t="s">
        <v>85</v>
      </c>
      <c r="J37" s="180"/>
      <c r="K37" s="180"/>
      <c r="L37" s="180"/>
      <c r="M37" s="180" t="s">
        <v>85</v>
      </c>
      <c r="N37" s="180"/>
      <c r="O37" s="180"/>
      <c r="P37" s="181"/>
      <c r="Q37" s="114"/>
      <c r="R37" s="154">
        <f t="shared" si="13"/>
        <v>15000</v>
      </c>
      <c r="S37" s="155">
        <f t="shared" si="14"/>
        <v>50</v>
      </c>
      <c r="T37" s="114"/>
      <c r="U37" s="175"/>
      <c r="V37" s="176"/>
      <c r="W37" s="114"/>
      <c r="X37" s="175"/>
      <c r="Y37" s="176"/>
      <c r="Z37" s="92"/>
      <c r="AA37" s="53"/>
      <c r="AB37" s="96"/>
      <c r="AC37" s="92"/>
      <c r="AD37" s="5">
        <f t="shared" si="18"/>
        <v>0</v>
      </c>
      <c r="AE37" s="136"/>
      <c r="AF37" s="136"/>
      <c r="AG37" s="130">
        <f t="shared" si="0"/>
        <v>0</v>
      </c>
      <c r="AH37" s="130"/>
      <c r="AI37" s="130">
        <f t="shared" si="1"/>
        <v>0</v>
      </c>
      <c r="AJ37" s="130"/>
      <c r="AK37" s="130">
        <f t="shared" si="19"/>
        <v>0</v>
      </c>
      <c r="AL37" s="131"/>
      <c r="AM37" s="132">
        <f t="shared" si="2"/>
        <v>0</v>
      </c>
      <c r="AN37" s="130"/>
      <c r="AO37" s="132">
        <f t="shared" si="3"/>
        <v>0</v>
      </c>
      <c r="AP37" s="130"/>
      <c r="AQ37" s="132">
        <f t="shared" si="4"/>
        <v>0</v>
      </c>
      <c r="AU37" s="133"/>
      <c r="AV37" s="133"/>
      <c r="AW37" s="133"/>
      <c r="AX37" s="133"/>
      <c r="AY37" s="133"/>
      <c r="AZ37" s="133"/>
      <c r="BA37" s="133">
        <v>0</v>
      </c>
      <c r="BB37" s="133">
        <f t="shared" si="5"/>
        <v>0</v>
      </c>
      <c r="BC37" s="133">
        <f t="shared" si="6"/>
        <v>0</v>
      </c>
      <c r="BD37" s="133">
        <f t="shared" si="7"/>
        <v>0</v>
      </c>
      <c r="BE37" s="133">
        <f t="shared" si="8"/>
        <v>0</v>
      </c>
      <c r="BF37" s="133">
        <f t="shared" si="9"/>
        <v>0</v>
      </c>
      <c r="BG37" s="133">
        <f t="shared" si="10"/>
        <v>0</v>
      </c>
      <c r="BH37" s="133">
        <f t="shared" si="11"/>
        <v>0</v>
      </c>
      <c r="BI37" s="129">
        <f t="shared" ref="BI37" si="47">SUM(BB37:BH37)</f>
        <v>0</v>
      </c>
      <c r="BK37" s="1">
        <v>15000</v>
      </c>
      <c r="BL37" s="1">
        <v>50</v>
      </c>
    </row>
    <row r="38" spans="1:64" ht="12.95" customHeight="1">
      <c r="A38" s="109" t="s">
        <v>84</v>
      </c>
      <c r="B38" s="108"/>
      <c r="C38" s="243" t="s">
        <v>70</v>
      </c>
      <c r="D38" s="244">
        <f t="shared" si="17"/>
        <v>0</v>
      </c>
      <c r="E38" s="110">
        <v>500</v>
      </c>
      <c r="F38" s="111"/>
      <c r="G38" s="116">
        <v>7533165</v>
      </c>
      <c r="H38" s="113"/>
      <c r="I38" s="179" t="s">
        <v>85</v>
      </c>
      <c r="J38" s="180"/>
      <c r="K38" s="180"/>
      <c r="L38" s="180"/>
      <c r="M38" s="180" t="s">
        <v>85</v>
      </c>
      <c r="N38" s="180"/>
      <c r="O38" s="180"/>
      <c r="P38" s="181"/>
      <c r="Q38" s="114"/>
      <c r="R38" s="154" t="s">
        <v>248</v>
      </c>
      <c r="S38" s="154" t="s">
        <v>248</v>
      </c>
      <c r="T38" s="114"/>
      <c r="U38" s="175"/>
      <c r="V38" s="176"/>
      <c r="W38" s="114"/>
      <c r="X38" s="175"/>
      <c r="Y38" s="176"/>
      <c r="Z38" s="92"/>
      <c r="AA38" s="53"/>
      <c r="AB38" s="96"/>
      <c r="AC38" s="92"/>
      <c r="AD38" s="5">
        <f t="shared" si="18"/>
        <v>0</v>
      </c>
      <c r="AE38" s="136"/>
      <c r="AF38" s="136"/>
      <c r="AG38" s="130">
        <f t="shared" si="0"/>
        <v>0</v>
      </c>
      <c r="AH38" s="130"/>
      <c r="AI38" s="130">
        <f t="shared" si="1"/>
        <v>0</v>
      </c>
      <c r="AJ38" s="130"/>
      <c r="AK38" s="130">
        <f t="shared" si="19"/>
        <v>0</v>
      </c>
      <c r="AL38" s="131"/>
      <c r="AM38" s="132">
        <f t="shared" si="2"/>
        <v>0</v>
      </c>
      <c r="AN38" s="130"/>
      <c r="AO38" s="132">
        <f t="shared" si="3"/>
        <v>0</v>
      </c>
      <c r="AP38" s="130"/>
      <c r="AQ38" s="132">
        <f t="shared" si="4"/>
        <v>0</v>
      </c>
      <c r="AU38" s="133"/>
      <c r="AV38" s="133"/>
      <c r="AW38" s="133"/>
      <c r="AX38" s="133"/>
      <c r="AY38" s="133"/>
      <c r="AZ38" s="133"/>
      <c r="BA38" s="133">
        <v>0</v>
      </c>
      <c r="BB38" s="133">
        <f t="shared" si="5"/>
        <v>0</v>
      </c>
      <c r="BC38" s="133">
        <f t="shared" si="6"/>
        <v>0</v>
      </c>
      <c r="BD38" s="133">
        <f t="shared" si="7"/>
        <v>0</v>
      </c>
      <c r="BE38" s="133">
        <f t="shared" si="8"/>
        <v>0</v>
      </c>
      <c r="BF38" s="133">
        <f t="shared" si="9"/>
        <v>0</v>
      </c>
      <c r="BG38" s="133">
        <f t="shared" si="10"/>
        <v>0</v>
      </c>
      <c r="BH38" s="133">
        <f t="shared" si="11"/>
        <v>0</v>
      </c>
      <c r="BI38" s="129">
        <f t="shared" ref="BI38" si="48">SUM(BB38:BH38)</f>
        <v>0</v>
      </c>
      <c r="BK38" s="1" t="s">
        <v>248</v>
      </c>
      <c r="BL38" s="1">
        <v>0</v>
      </c>
    </row>
    <row r="39" spans="1:64" ht="12.95" customHeight="1">
      <c r="A39" s="109" t="s">
        <v>86</v>
      </c>
      <c r="B39" s="108"/>
      <c r="C39" s="243" t="s">
        <v>68</v>
      </c>
      <c r="D39" s="244">
        <f t="shared" si="17"/>
        <v>0</v>
      </c>
      <c r="E39" s="110">
        <v>300</v>
      </c>
      <c r="F39" s="111"/>
      <c r="G39" s="116">
        <v>7533181</v>
      </c>
      <c r="H39" s="113"/>
      <c r="I39" s="172" t="s">
        <v>87</v>
      </c>
      <c r="J39" s="173"/>
      <c r="K39" s="173"/>
      <c r="L39" s="173"/>
      <c r="M39" s="173"/>
      <c r="N39" s="173"/>
      <c r="O39" s="173"/>
      <c r="P39" s="174"/>
      <c r="Q39" s="114"/>
      <c r="R39" s="154">
        <f t="shared" si="13"/>
        <v>25500</v>
      </c>
      <c r="S39" s="155">
        <f t="shared" si="14"/>
        <v>85</v>
      </c>
      <c r="T39" s="114"/>
      <c r="U39" s="175"/>
      <c r="V39" s="176"/>
      <c r="W39" s="114"/>
      <c r="X39" s="175"/>
      <c r="Y39" s="176"/>
      <c r="Z39" s="92"/>
      <c r="AA39" s="53"/>
      <c r="AB39" s="96"/>
      <c r="AC39" s="92"/>
      <c r="AD39" s="5">
        <f t="shared" ref="AD39" si="49">SUM(U39,V39,X39,Y39,AB39)</f>
        <v>0</v>
      </c>
      <c r="AE39" s="136"/>
      <c r="AF39" s="136"/>
      <c r="AG39" s="130">
        <f t="shared" si="0"/>
        <v>0</v>
      </c>
      <c r="AH39" s="130"/>
      <c r="AI39" s="130">
        <f t="shared" si="1"/>
        <v>0</v>
      </c>
      <c r="AJ39" s="130"/>
      <c r="AK39" s="130">
        <f t="shared" ref="AK39" si="50">SUM(AG39,AI39)</f>
        <v>0</v>
      </c>
      <c r="AL39" s="131"/>
      <c r="AM39" s="132">
        <f t="shared" si="2"/>
        <v>0</v>
      </c>
      <c r="AN39" s="130"/>
      <c r="AO39" s="132">
        <f t="shared" si="3"/>
        <v>0</v>
      </c>
      <c r="AP39" s="130"/>
      <c r="AQ39" s="132">
        <f t="shared" ref="AQ39" si="51">SUM(AM39:AO39)</f>
        <v>0</v>
      </c>
      <c r="AU39" s="133"/>
      <c r="AV39" s="133"/>
      <c r="AW39" s="133"/>
      <c r="AX39" s="133"/>
      <c r="AY39" s="133"/>
      <c r="AZ39" s="133"/>
      <c r="BA39" s="133">
        <v>0</v>
      </c>
      <c r="BB39" s="133">
        <f t="shared" si="5"/>
        <v>0</v>
      </c>
      <c r="BC39" s="133">
        <f t="shared" si="6"/>
        <v>0</v>
      </c>
      <c r="BD39" s="133">
        <f t="shared" si="7"/>
        <v>0</v>
      </c>
      <c r="BE39" s="133">
        <f t="shared" si="8"/>
        <v>0</v>
      </c>
      <c r="BF39" s="133">
        <f t="shared" si="9"/>
        <v>0</v>
      </c>
      <c r="BG39" s="133">
        <f t="shared" si="10"/>
        <v>0</v>
      </c>
      <c r="BH39" s="133">
        <f t="shared" si="11"/>
        <v>0</v>
      </c>
      <c r="BI39" s="129">
        <f t="shared" ref="BI39:BI45" si="52">SUM(BB39:BH39)</f>
        <v>0</v>
      </c>
      <c r="BK39" s="1">
        <v>25500</v>
      </c>
      <c r="BL39" s="1">
        <v>85</v>
      </c>
    </row>
    <row r="40" spans="1:64" ht="12.95" customHeight="1">
      <c r="A40" s="109" t="s">
        <v>86</v>
      </c>
      <c r="B40" s="108"/>
      <c r="C40" s="243" t="s">
        <v>70</v>
      </c>
      <c r="D40" s="244">
        <f t="shared" si="17"/>
        <v>0</v>
      </c>
      <c r="E40" s="110">
        <v>500</v>
      </c>
      <c r="F40" s="111"/>
      <c r="G40" s="116">
        <v>7533185</v>
      </c>
      <c r="H40" s="113"/>
      <c r="I40" s="172" t="s">
        <v>87</v>
      </c>
      <c r="J40" s="173"/>
      <c r="K40" s="173"/>
      <c r="L40" s="173"/>
      <c r="M40" s="173"/>
      <c r="N40" s="173"/>
      <c r="O40" s="173"/>
      <c r="P40" s="174"/>
      <c r="Q40" s="114"/>
      <c r="R40" s="154">
        <f t="shared" si="13"/>
        <v>15000</v>
      </c>
      <c r="S40" s="155">
        <f t="shared" si="14"/>
        <v>30</v>
      </c>
      <c r="T40" s="114"/>
      <c r="U40" s="175"/>
      <c r="V40" s="176"/>
      <c r="W40" s="114"/>
      <c r="X40" s="175"/>
      <c r="Y40" s="176"/>
      <c r="Z40" s="92"/>
      <c r="AA40" s="53"/>
      <c r="AB40" s="96"/>
      <c r="AC40" s="92"/>
      <c r="AD40" s="5">
        <f t="shared" ref="AD40" si="53">SUM(U40,V40,X40,Y40,AB40)</f>
        <v>0</v>
      </c>
      <c r="AE40" s="136"/>
      <c r="AF40" s="136"/>
      <c r="AG40" s="130">
        <f t="shared" si="0"/>
        <v>0</v>
      </c>
      <c r="AH40" s="130"/>
      <c r="AI40" s="130">
        <f t="shared" si="1"/>
        <v>0</v>
      </c>
      <c r="AJ40" s="130"/>
      <c r="AK40" s="130">
        <f t="shared" ref="AK40" si="54">SUM(AG40,AI40)</f>
        <v>0</v>
      </c>
      <c r="AL40" s="131"/>
      <c r="AM40" s="132">
        <f t="shared" si="2"/>
        <v>0</v>
      </c>
      <c r="AN40" s="130"/>
      <c r="AO40" s="132">
        <f t="shared" si="3"/>
        <v>0</v>
      </c>
      <c r="AP40" s="130"/>
      <c r="AQ40" s="132">
        <f t="shared" ref="AQ40" si="55">SUM(AM40:AO40)</f>
        <v>0</v>
      </c>
      <c r="AU40" s="133"/>
      <c r="AV40" s="133"/>
      <c r="AW40" s="133"/>
      <c r="AX40" s="133"/>
      <c r="AY40" s="133"/>
      <c r="AZ40" s="133"/>
      <c r="BA40" s="133">
        <v>0</v>
      </c>
      <c r="BB40" s="133">
        <f t="shared" si="5"/>
        <v>0</v>
      </c>
      <c r="BC40" s="133">
        <f t="shared" si="6"/>
        <v>0</v>
      </c>
      <c r="BD40" s="133">
        <f t="shared" si="7"/>
        <v>0</v>
      </c>
      <c r="BE40" s="133">
        <f t="shared" si="8"/>
        <v>0</v>
      </c>
      <c r="BF40" s="133">
        <f t="shared" si="9"/>
        <v>0</v>
      </c>
      <c r="BG40" s="133">
        <f t="shared" si="10"/>
        <v>0</v>
      </c>
      <c r="BH40" s="133">
        <f t="shared" si="11"/>
        <v>0</v>
      </c>
      <c r="BI40" s="129">
        <f t="shared" si="52"/>
        <v>0</v>
      </c>
      <c r="BK40" s="1">
        <v>15000</v>
      </c>
      <c r="BL40" s="1">
        <v>30</v>
      </c>
    </row>
    <row r="41" spans="1:64" ht="12.95" customHeight="1">
      <c r="A41" s="109" t="s">
        <v>88</v>
      </c>
      <c r="B41" s="108"/>
      <c r="C41" s="243" t="s">
        <v>68</v>
      </c>
      <c r="D41" s="244">
        <f t="shared" si="17"/>
        <v>0</v>
      </c>
      <c r="E41" s="110">
        <v>300</v>
      </c>
      <c r="F41" s="111"/>
      <c r="G41" s="116">
        <v>7533201</v>
      </c>
      <c r="H41" s="113"/>
      <c r="I41" s="172" t="s">
        <v>89</v>
      </c>
      <c r="J41" s="173"/>
      <c r="K41" s="173"/>
      <c r="L41" s="173"/>
      <c r="M41" s="173"/>
      <c r="N41" s="173"/>
      <c r="O41" s="173"/>
      <c r="P41" s="174"/>
      <c r="Q41" s="114"/>
      <c r="R41" s="154">
        <f t="shared" si="13"/>
        <v>42900</v>
      </c>
      <c r="S41" s="155">
        <f t="shared" si="14"/>
        <v>143</v>
      </c>
      <c r="T41" s="114"/>
      <c r="U41" s="175"/>
      <c r="V41" s="176"/>
      <c r="W41" s="114"/>
      <c r="X41" s="175"/>
      <c r="Y41" s="176"/>
      <c r="Z41" s="92"/>
      <c r="AA41" s="53"/>
      <c r="AB41" s="96"/>
      <c r="AC41" s="92"/>
      <c r="AD41" s="5">
        <f t="shared" ref="AD41" si="56">SUM(U41,V41,X41,Y41,AB41)</f>
        <v>0</v>
      </c>
      <c r="AE41" s="136"/>
      <c r="AF41" s="136"/>
      <c r="AG41" s="130">
        <f t="shared" si="0"/>
        <v>0</v>
      </c>
      <c r="AH41" s="130"/>
      <c r="AI41" s="130">
        <f t="shared" si="1"/>
        <v>0</v>
      </c>
      <c r="AJ41" s="130"/>
      <c r="AK41" s="130">
        <f t="shared" ref="AK41" si="57">SUM(AG41,AI41)</f>
        <v>0</v>
      </c>
      <c r="AL41" s="131"/>
      <c r="AM41" s="132">
        <f t="shared" si="2"/>
        <v>0</v>
      </c>
      <c r="AN41" s="130"/>
      <c r="AO41" s="132">
        <f t="shared" si="3"/>
        <v>0</v>
      </c>
      <c r="AP41" s="130"/>
      <c r="AQ41" s="132">
        <f t="shared" ref="AQ41" si="58">SUM(AM41:AO41)</f>
        <v>0</v>
      </c>
      <c r="AU41" s="133"/>
      <c r="AV41" s="133"/>
      <c r="AW41" s="133"/>
      <c r="AX41" s="133"/>
      <c r="AY41" s="133"/>
      <c r="AZ41" s="133"/>
      <c r="BA41" s="133">
        <v>0</v>
      </c>
      <c r="BB41" s="133">
        <f t="shared" si="5"/>
        <v>0</v>
      </c>
      <c r="BC41" s="133">
        <f t="shared" si="6"/>
        <v>0</v>
      </c>
      <c r="BD41" s="133">
        <f t="shared" si="7"/>
        <v>0</v>
      </c>
      <c r="BE41" s="133">
        <f t="shared" si="8"/>
        <v>0</v>
      </c>
      <c r="BF41" s="133">
        <f t="shared" si="9"/>
        <v>0</v>
      </c>
      <c r="BG41" s="133">
        <f t="shared" si="10"/>
        <v>0</v>
      </c>
      <c r="BH41" s="133">
        <f t="shared" si="11"/>
        <v>0</v>
      </c>
      <c r="BI41" s="129">
        <f t="shared" ref="BI41" si="59">SUM(BB41:BH41)</f>
        <v>0</v>
      </c>
      <c r="BK41" s="1">
        <v>42900</v>
      </c>
      <c r="BL41" s="1">
        <v>143</v>
      </c>
    </row>
    <row r="42" spans="1:64" ht="12.95" customHeight="1">
      <c r="A42" s="109" t="s">
        <v>88</v>
      </c>
      <c r="B42" s="108"/>
      <c r="C42" s="243" t="s">
        <v>70</v>
      </c>
      <c r="D42" s="244">
        <f t="shared" si="17"/>
        <v>0</v>
      </c>
      <c r="E42" s="110">
        <v>500</v>
      </c>
      <c r="F42" s="111"/>
      <c r="G42" s="116">
        <v>7533205</v>
      </c>
      <c r="H42" s="113"/>
      <c r="I42" s="172" t="s">
        <v>89</v>
      </c>
      <c r="J42" s="173"/>
      <c r="K42" s="173"/>
      <c r="L42" s="173"/>
      <c r="M42" s="173"/>
      <c r="N42" s="173"/>
      <c r="O42" s="173"/>
      <c r="P42" s="174"/>
      <c r="Q42" s="114"/>
      <c r="R42" s="154">
        <f t="shared" si="13"/>
        <v>10000</v>
      </c>
      <c r="S42" s="155">
        <f t="shared" si="14"/>
        <v>20</v>
      </c>
      <c r="T42" s="114"/>
      <c r="U42" s="175"/>
      <c r="V42" s="176"/>
      <c r="W42" s="114"/>
      <c r="X42" s="175"/>
      <c r="Y42" s="176"/>
      <c r="Z42" s="92"/>
      <c r="AA42" s="53"/>
      <c r="AB42" s="96"/>
      <c r="AC42" s="92"/>
      <c r="AD42" s="5">
        <f t="shared" ref="AD42" si="60">SUM(U42,V42,X42,Y42,AB42)</f>
        <v>0</v>
      </c>
      <c r="AE42" s="136"/>
      <c r="AF42" s="136"/>
      <c r="AG42" s="130">
        <f t="shared" si="0"/>
        <v>0</v>
      </c>
      <c r="AH42" s="130"/>
      <c r="AI42" s="130">
        <f t="shared" si="1"/>
        <v>0</v>
      </c>
      <c r="AJ42" s="130"/>
      <c r="AK42" s="130">
        <f t="shared" ref="AK42" si="61">SUM(AG42,AI42)</f>
        <v>0</v>
      </c>
      <c r="AL42" s="131"/>
      <c r="AM42" s="132">
        <f t="shared" si="2"/>
        <v>0</v>
      </c>
      <c r="AN42" s="130"/>
      <c r="AO42" s="132">
        <f t="shared" si="3"/>
        <v>0</v>
      </c>
      <c r="AP42" s="130"/>
      <c r="AQ42" s="132">
        <f t="shared" ref="AQ42" si="62">SUM(AM42:AO42)</f>
        <v>0</v>
      </c>
      <c r="AU42" s="133"/>
      <c r="AV42" s="133"/>
      <c r="AW42" s="133"/>
      <c r="AX42" s="133"/>
      <c r="AY42" s="133"/>
      <c r="AZ42" s="133"/>
      <c r="BA42" s="133">
        <v>0</v>
      </c>
      <c r="BB42" s="133">
        <f t="shared" si="5"/>
        <v>0</v>
      </c>
      <c r="BC42" s="133">
        <f t="shared" si="6"/>
        <v>0</v>
      </c>
      <c r="BD42" s="133">
        <f t="shared" si="7"/>
        <v>0</v>
      </c>
      <c r="BE42" s="133">
        <f t="shared" si="8"/>
        <v>0</v>
      </c>
      <c r="BF42" s="133">
        <f t="shared" si="9"/>
        <v>0</v>
      </c>
      <c r="BG42" s="133">
        <f t="shared" si="10"/>
        <v>0</v>
      </c>
      <c r="BH42" s="133">
        <f t="shared" si="11"/>
        <v>0</v>
      </c>
      <c r="BI42" s="129">
        <f t="shared" ref="BI42" si="63">SUM(BB42:BH42)</f>
        <v>0</v>
      </c>
      <c r="BK42" s="1">
        <v>10000</v>
      </c>
      <c r="BL42" s="1">
        <v>20</v>
      </c>
    </row>
    <row r="43" spans="1:64" ht="12.95" customHeight="1">
      <c r="A43" s="109" t="s">
        <v>90</v>
      </c>
      <c r="B43" s="108"/>
      <c r="C43" s="243" t="s">
        <v>68</v>
      </c>
      <c r="D43" s="244">
        <f t="shared" si="17"/>
        <v>0</v>
      </c>
      <c r="E43" s="110">
        <v>300</v>
      </c>
      <c r="F43" s="111"/>
      <c r="G43" s="116">
        <v>7533301</v>
      </c>
      <c r="H43" s="113"/>
      <c r="I43" s="172" t="s">
        <v>91</v>
      </c>
      <c r="J43" s="173"/>
      <c r="K43" s="173"/>
      <c r="L43" s="173"/>
      <c r="M43" s="173"/>
      <c r="N43" s="173"/>
      <c r="O43" s="173"/>
      <c r="P43" s="174"/>
      <c r="Q43" s="114"/>
      <c r="R43" s="154">
        <f t="shared" si="13"/>
        <v>20100</v>
      </c>
      <c r="S43" s="155">
        <f t="shared" si="14"/>
        <v>67</v>
      </c>
      <c r="T43" s="114"/>
      <c r="U43" s="177"/>
      <c r="V43" s="178"/>
      <c r="W43" s="114"/>
      <c r="X43" s="177"/>
      <c r="Y43" s="178"/>
      <c r="Z43" s="92"/>
      <c r="AA43" s="53"/>
      <c r="AB43" s="96"/>
      <c r="AC43" s="92"/>
      <c r="AD43" s="5">
        <f t="shared" ref="AD43" si="64">SUM(U43,V43,X43,Y43,AB43)</f>
        <v>0</v>
      </c>
      <c r="AE43" s="136"/>
      <c r="AF43" s="136"/>
      <c r="AG43" s="130">
        <f t="shared" si="0"/>
        <v>0</v>
      </c>
      <c r="AH43" s="130"/>
      <c r="AI43" s="130">
        <f t="shared" si="1"/>
        <v>0</v>
      </c>
      <c r="AJ43" s="130"/>
      <c r="AK43" s="130">
        <f t="shared" ref="AK43" si="65">SUM(AG43,AI43)</f>
        <v>0</v>
      </c>
      <c r="AL43" s="131"/>
      <c r="AM43" s="132">
        <f t="shared" si="2"/>
        <v>0</v>
      </c>
      <c r="AN43" s="130"/>
      <c r="AO43" s="132">
        <f t="shared" si="3"/>
        <v>0</v>
      </c>
      <c r="AP43" s="130"/>
      <c r="AQ43" s="132">
        <f t="shared" ref="AQ43" si="66">SUM(AM43:AO43)</f>
        <v>0</v>
      </c>
      <c r="AU43" s="133"/>
      <c r="AV43" s="133"/>
      <c r="AW43" s="133"/>
      <c r="AX43" s="133"/>
      <c r="AY43" s="133"/>
      <c r="AZ43" s="133"/>
      <c r="BA43" s="133">
        <v>0</v>
      </c>
      <c r="BB43" s="133">
        <f t="shared" si="5"/>
        <v>0</v>
      </c>
      <c r="BC43" s="133">
        <f t="shared" si="6"/>
        <v>0</v>
      </c>
      <c r="BD43" s="133">
        <f t="shared" si="7"/>
        <v>0</v>
      </c>
      <c r="BE43" s="133">
        <f t="shared" si="8"/>
        <v>0</v>
      </c>
      <c r="BF43" s="133">
        <f t="shared" si="9"/>
        <v>0</v>
      </c>
      <c r="BG43" s="133">
        <f t="shared" si="10"/>
        <v>0</v>
      </c>
      <c r="BH43" s="133">
        <f t="shared" si="11"/>
        <v>0</v>
      </c>
      <c r="BI43" s="129">
        <f t="shared" ref="BI43" si="67">SUM(BB43:BH43)</f>
        <v>0</v>
      </c>
      <c r="BK43" s="1">
        <v>20100</v>
      </c>
      <c r="BL43" s="1">
        <v>67</v>
      </c>
    </row>
    <row r="44" spans="1:64" ht="12.95" customHeight="1">
      <c r="A44" s="109" t="s">
        <v>90</v>
      </c>
      <c r="B44" s="108"/>
      <c r="C44" s="243" t="s">
        <v>70</v>
      </c>
      <c r="D44" s="244">
        <f t="shared" si="17"/>
        <v>0</v>
      </c>
      <c r="E44" s="110">
        <v>500</v>
      </c>
      <c r="F44" s="111"/>
      <c r="G44" s="116">
        <v>7533305</v>
      </c>
      <c r="H44" s="113"/>
      <c r="I44" s="172" t="s">
        <v>91</v>
      </c>
      <c r="J44" s="173"/>
      <c r="K44" s="173"/>
      <c r="L44" s="173"/>
      <c r="M44" s="173"/>
      <c r="N44" s="173"/>
      <c r="O44" s="173"/>
      <c r="P44" s="174"/>
      <c r="Q44" s="114"/>
      <c r="R44" s="154" t="s">
        <v>248</v>
      </c>
      <c r="S44" s="154" t="s">
        <v>248</v>
      </c>
      <c r="T44" s="114"/>
      <c r="U44" s="177"/>
      <c r="V44" s="178"/>
      <c r="W44" s="114"/>
      <c r="X44" s="177"/>
      <c r="Y44" s="178"/>
      <c r="Z44" s="92"/>
      <c r="AA44" s="53"/>
      <c r="AB44" s="96"/>
      <c r="AC44" s="92"/>
      <c r="AD44" s="5">
        <f t="shared" ref="AD44" si="68">SUM(U44,V44,X44,Y44,AB44)</f>
        <v>0</v>
      </c>
      <c r="AE44" s="136"/>
      <c r="AF44" s="136"/>
      <c r="AG44" s="130">
        <f t="shared" si="0"/>
        <v>0</v>
      </c>
      <c r="AH44" s="130"/>
      <c r="AI44" s="130">
        <f t="shared" si="1"/>
        <v>0</v>
      </c>
      <c r="AJ44" s="130"/>
      <c r="AK44" s="130">
        <f t="shared" ref="AK44" si="69">SUM(AG44,AI44)</f>
        <v>0</v>
      </c>
      <c r="AL44" s="131"/>
      <c r="AM44" s="132">
        <f t="shared" si="2"/>
        <v>0</v>
      </c>
      <c r="AN44" s="130"/>
      <c r="AO44" s="132">
        <f t="shared" si="3"/>
        <v>0</v>
      </c>
      <c r="AP44" s="130"/>
      <c r="AQ44" s="132">
        <f t="shared" ref="AQ44" si="70">SUM(AM44:AO44)</f>
        <v>0</v>
      </c>
      <c r="AU44" s="133"/>
      <c r="AV44" s="133"/>
      <c r="AW44" s="133"/>
      <c r="AX44" s="133"/>
      <c r="AY44" s="133"/>
      <c r="AZ44" s="133"/>
      <c r="BA44" s="133">
        <v>0</v>
      </c>
      <c r="BB44" s="133">
        <f t="shared" si="5"/>
        <v>0</v>
      </c>
      <c r="BC44" s="133">
        <f t="shared" si="6"/>
        <v>0</v>
      </c>
      <c r="BD44" s="133">
        <f t="shared" si="7"/>
        <v>0</v>
      </c>
      <c r="BE44" s="133">
        <f t="shared" si="8"/>
        <v>0</v>
      </c>
      <c r="BF44" s="133">
        <f t="shared" si="9"/>
        <v>0</v>
      </c>
      <c r="BG44" s="133">
        <f t="shared" si="10"/>
        <v>0</v>
      </c>
      <c r="BH44" s="133">
        <f t="shared" si="11"/>
        <v>0</v>
      </c>
      <c r="BI44" s="129">
        <f t="shared" ref="BI44" si="71">SUM(BB44:BH44)</f>
        <v>0</v>
      </c>
      <c r="BK44" s="1" t="s">
        <v>248</v>
      </c>
      <c r="BL44" s="1">
        <v>0</v>
      </c>
    </row>
    <row r="45" spans="1:64" ht="12.95" customHeight="1">
      <c r="A45" s="109" t="s">
        <v>90</v>
      </c>
      <c r="B45" s="108"/>
      <c r="C45" s="243" t="s">
        <v>71</v>
      </c>
      <c r="D45" s="244">
        <f t="shared" si="17"/>
        <v>0</v>
      </c>
      <c r="E45" s="110">
        <v>72</v>
      </c>
      <c r="F45" s="111"/>
      <c r="G45" s="116">
        <v>7533307</v>
      </c>
      <c r="H45" s="113"/>
      <c r="I45" s="172" t="s">
        <v>91</v>
      </c>
      <c r="J45" s="173"/>
      <c r="K45" s="173"/>
      <c r="L45" s="173"/>
      <c r="M45" s="173"/>
      <c r="N45" s="173"/>
      <c r="O45" s="173"/>
      <c r="P45" s="174"/>
      <c r="Q45" s="114"/>
      <c r="R45" s="154">
        <f t="shared" si="13"/>
        <v>3024</v>
      </c>
      <c r="S45" s="155">
        <f t="shared" si="14"/>
        <v>42</v>
      </c>
      <c r="T45" s="114"/>
      <c r="U45" s="175"/>
      <c r="V45" s="176"/>
      <c r="W45" s="114"/>
      <c r="X45" s="175"/>
      <c r="Y45" s="176"/>
      <c r="Z45" s="92"/>
      <c r="AA45" s="53"/>
      <c r="AB45" s="96"/>
      <c r="AC45" s="92"/>
      <c r="AD45" s="5">
        <f t="shared" si="18"/>
        <v>0</v>
      </c>
      <c r="AE45" s="136"/>
      <c r="AF45" s="136"/>
      <c r="AG45" s="130">
        <f t="shared" si="0"/>
        <v>0</v>
      </c>
      <c r="AH45" s="130"/>
      <c r="AI45" s="130">
        <f t="shared" si="1"/>
        <v>0</v>
      </c>
      <c r="AJ45" s="130"/>
      <c r="AK45" s="130">
        <f t="shared" si="19"/>
        <v>0</v>
      </c>
      <c r="AL45" s="131"/>
      <c r="AM45" s="132">
        <f t="shared" si="2"/>
        <v>0</v>
      </c>
      <c r="AN45" s="130"/>
      <c r="AO45" s="132">
        <f t="shared" si="3"/>
        <v>0</v>
      </c>
      <c r="AP45" s="130"/>
      <c r="AQ45" s="132">
        <f t="shared" si="4"/>
        <v>0</v>
      </c>
      <c r="AU45" s="133"/>
      <c r="AV45" s="133"/>
      <c r="AW45" s="133"/>
      <c r="AX45" s="133"/>
      <c r="AY45" s="133"/>
      <c r="AZ45" s="133"/>
      <c r="BA45" s="133">
        <v>0</v>
      </c>
      <c r="BB45" s="133">
        <f t="shared" si="5"/>
        <v>0</v>
      </c>
      <c r="BC45" s="133">
        <f t="shared" si="6"/>
        <v>0</v>
      </c>
      <c r="BD45" s="133">
        <f t="shared" si="7"/>
        <v>0</v>
      </c>
      <c r="BE45" s="133">
        <f t="shared" si="8"/>
        <v>0</v>
      </c>
      <c r="BF45" s="133">
        <f t="shared" si="9"/>
        <v>0</v>
      </c>
      <c r="BG45" s="133">
        <f t="shared" si="10"/>
        <v>0</v>
      </c>
      <c r="BH45" s="133">
        <f t="shared" si="11"/>
        <v>0</v>
      </c>
      <c r="BI45" s="129">
        <f t="shared" si="52"/>
        <v>0</v>
      </c>
      <c r="BK45" s="1">
        <v>3024</v>
      </c>
      <c r="BL45" s="1">
        <v>42</v>
      </c>
    </row>
    <row r="46" spans="1:64" ht="12.95" customHeight="1">
      <c r="A46" s="109" t="s">
        <v>92</v>
      </c>
      <c r="B46" s="108"/>
      <c r="C46" s="243" t="s">
        <v>68</v>
      </c>
      <c r="D46" s="244">
        <f t="shared" si="17"/>
        <v>0</v>
      </c>
      <c r="E46" s="110">
        <v>300</v>
      </c>
      <c r="F46" s="111"/>
      <c r="G46" s="116">
        <v>7533331</v>
      </c>
      <c r="H46" s="113"/>
      <c r="I46" s="172" t="s">
        <v>93</v>
      </c>
      <c r="J46" s="173"/>
      <c r="K46" s="173"/>
      <c r="L46" s="173"/>
      <c r="M46" s="173"/>
      <c r="N46" s="173"/>
      <c r="O46" s="173"/>
      <c r="P46" s="174"/>
      <c r="Q46" s="114"/>
      <c r="R46" s="154">
        <f t="shared" si="13"/>
        <v>39900</v>
      </c>
      <c r="S46" s="155">
        <f t="shared" si="14"/>
        <v>133</v>
      </c>
      <c r="T46" s="114"/>
      <c r="U46" s="175"/>
      <c r="V46" s="176"/>
      <c r="W46" s="114"/>
      <c r="X46" s="175"/>
      <c r="Y46" s="176"/>
      <c r="Z46" s="92"/>
      <c r="AA46" s="53"/>
      <c r="AB46" s="96"/>
      <c r="AC46" s="92"/>
      <c r="AD46" s="5">
        <f t="shared" si="18"/>
        <v>0</v>
      </c>
      <c r="AE46" s="136"/>
      <c r="AF46" s="136"/>
      <c r="AG46" s="130">
        <f t="shared" si="0"/>
        <v>0</v>
      </c>
      <c r="AH46" s="130"/>
      <c r="AI46" s="130">
        <f t="shared" si="1"/>
        <v>0</v>
      </c>
      <c r="AJ46" s="130"/>
      <c r="AK46" s="130">
        <f t="shared" si="19"/>
        <v>0</v>
      </c>
      <c r="AL46" s="131"/>
      <c r="AM46" s="132">
        <f t="shared" si="2"/>
        <v>0</v>
      </c>
      <c r="AN46" s="130"/>
      <c r="AO46" s="132">
        <f t="shared" si="3"/>
        <v>0</v>
      </c>
      <c r="AP46" s="130"/>
      <c r="AQ46" s="132">
        <f t="shared" si="4"/>
        <v>0</v>
      </c>
      <c r="AU46" s="133"/>
      <c r="AV46" s="133"/>
      <c r="AW46" s="133"/>
      <c r="AX46" s="133"/>
      <c r="AY46" s="133"/>
      <c r="AZ46" s="133"/>
      <c r="BA46" s="133">
        <v>0</v>
      </c>
      <c r="BB46" s="133">
        <f t="shared" si="5"/>
        <v>0</v>
      </c>
      <c r="BC46" s="133">
        <f t="shared" si="6"/>
        <v>0</v>
      </c>
      <c r="BD46" s="133">
        <f t="shared" si="7"/>
        <v>0</v>
      </c>
      <c r="BE46" s="133">
        <f t="shared" si="8"/>
        <v>0</v>
      </c>
      <c r="BF46" s="133">
        <f t="shared" si="9"/>
        <v>0</v>
      </c>
      <c r="BG46" s="133">
        <f t="shared" si="10"/>
        <v>0</v>
      </c>
      <c r="BH46" s="133">
        <f t="shared" si="11"/>
        <v>0</v>
      </c>
      <c r="BI46" s="129">
        <f t="shared" ref="BI46" si="72">SUM(BB46:BH46)</f>
        <v>0</v>
      </c>
      <c r="BK46" s="1">
        <v>39900</v>
      </c>
      <c r="BL46" s="1">
        <v>133</v>
      </c>
    </row>
    <row r="47" spans="1:64" ht="12.95" customHeight="1">
      <c r="A47" s="109" t="s">
        <v>92</v>
      </c>
      <c r="B47" s="108"/>
      <c r="C47" s="243" t="s">
        <v>70</v>
      </c>
      <c r="D47" s="244">
        <f t="shared" si="17"/>
        <v>0</v>
      </c>
      <c r="E47" s="110">
        <v>500</v>
      </c>
      <c r="F47" s="111"/>
      <c r="G47" s="116">
        <v>7533335</v>
      </c>
      <c r="H47" s="113"/>
      <c r="I47" s="172" t="s">
        <v>93</v>
      </c>
      <c r="J47" s="173"/>
      <c r="K47" s="173"/>
      <c r="L47" s="173"/>
      <c r="M47" s="173"/>
      <c r="N47" s="173"/>
      <c r="O47" s="173"/>
      <c r="P47" s="174"/>
      <c r="Q47" s="114"/>
      <c r="R47" s="154">
        <f t="shared" si="13"/>
        <v>6000</v>
      </c>
      <c r="S47" s="155">
        <f t="shared" si="14"/>
        <v>12</v>
      </c>
      <c r="T47" s="114"/>
      <c r="U47" s="177"/>
      <c r="V47" s="178"/>
      <c r="W47" s="114"/>
      <c r="X47" s="177"/>
      <c r="Y47" s="178"/>
      <c r="Z47" s="92"/>
      <c r="AA47" s="53"/>
      <c r="AB47" s="96"/>
      <c r="AC47" s="92"/>
      <c r="AD47" s="5">
        <f t="shared" ref="AD47" si="73">SUM(U47,V47,X47,Y47,AB47)</f>
        <v>0</v>
      </c>
      <c r="AE47" s="136"/>
      <c r="AF47" s="136"/>
      <c r="AG47" s="130">
        <f t="shared" si="0"/>
        <v>0</v>
      </c>
      <c r="AH47" s="130"/>
      <c r="AI47" s="130">
        <f t="shared" si="1"/>
        <v>0</v>
      </c>
      <c r="AJ47" s="130"/>
      <c r="AK47" s="130">
        <f t="shared" ref="AK47" si="74">SUM(AG47,AI47)</f>
        <v>0</v>
      </c>
      <c r="AL47" s="131"/>
      <c r="AM47" s="132">
        <f t="shared" si="2"/>
        <v>0</v>
      </c>
      <c r="AN47" s="130"/>
      <c r="AO47" s="132">
        <f t="shared" si="3"/>
        <v>0</v>
      </c>
      <c r="AP47" s="130"/>
      <c r="AQ47" s="132">
        <f t="shared" ref="AQ47" si="75">SUM(AM47:AO47)</f>
        <v>0</v>
      </c>
      <c r="AU47" s="133"/>
      <c r="AV47" s="133"/>
      <c r="AW47" s="133"/>
      <c r="AX47" s="133"/>
      <c r="AY47" s="133"/>
      <c r="AZ47" s="133"/>
      <c r="BA47" s="133">
        <v>0</v>
      </c>
      <c r="BB47" s="133">
        <f t="shared" si="5"/>
        <v>0</v>
      </c>
      <c r="BC47" s="133">
        <f t="shared" si="6"/>
        <v>0</v>
      </c>
      <c r="BD47" s="133">
        <f t="shared" si="7"/>
        <v>0</v>
      </c>
      <c r="BE47" s="133">
        <f t="shared" si="8"/>
        <v>0</v>
      </c>
      <c r="BF47" s="133">
        <f t="shared" si="9"/>
        <v>0</v>
      </c>
      <c r="BG47" s="133">
        <f t="shared" si="10"/>
        <v>0</v>
      </c>
      <c r="BH47" s="133">
        <f t="shared" si="11"/>
        <v>0</v>
      </c>
      <c r="BI47" s="129">
        <f t="shared" ref="BI47" si="76">SUM(BB47:BH47)</f>
        <v>0</v>
      </c>
      <c r="BK47" s="1">
        <v>6000</v>
      </c>
      <c r="BL47" s="1">
        <v>12</v>
      </c>
    </row>
    <row r="48" spans="1:64" ht="12.95" customHeight="1">
      <c r="A48" s="109" t="s">
        <v>94</v>
      </c>
      <c r="B48" s="108"/>
      <c r="C48" s="243" t="s">
        <v>68</v>
      </c>
      <c r="D48" s="244">
        <f t="shared" si="17"/>
        <v>0</v>
      </c>
      <c r="E48" s="110">
        <v>300</v>
      </c>
      <c r="F48" s="111"/>
      <c r="G48" s="116">
        <v>7533381</v>
      </c>
      <c r="H48" s="113"/>
      <c r="I48" s="172" t="s">
        <v>95</v>
      </c>
      <c r="J48" s="173"/>
      <c r="K48" s="173"/>
      <c r="L48" s="173"/>
      <c r="M48" s="173"/>
      <c r="N48" s="173"/>
      <c r="O48" s="173"/>
      <c r="P48" s="174"/>
      <c r="Q48" s="114"/>
      <c r="R48" s="154">
        <f t="shared" si="13"/>
        <v>9900</v>
      </c>
      <c r="S48" s="155">
        <f t="shared" si="14"/>
        <v>33</v>
      </c>
      <c r="T48" s="114"/>
      <c r="U48" s="175"/>
      <c r="V48" s="176"/>
      <c r="W48" s="114"/>
      <c r="X48" s="175"/>
      <c r="Y48" s="176"/>
      <c r="Z48" s="92"/>
      <c r="AA48" s="53"/>
      <c r="AB48" s="96"/>
      <c r="AC48" s="92"/>
      <c r="AD48" s="5">
        <f t="shared" si="18"/>
        <v>0</v>
      </c>
      <c r="AE48" s="136"/>
      <c r="AF48" s="136"/>
      <c r="AG48" s="130">
        <f t="shared" si="0"/>
        <v>0</v>
      </c>
      <c r="AH48" s="130"/>
      <c r="AI48" s="130">
        <f t="shared" si="1"/>
        <v>0</v>
      </c>
      <c r="AJ48" s="130"/>
      <c r="AK48" s="130">
        <f t="shared" si="19"/>
        <v>0</v>
      </c>
      <c r="AL48" s="131"/>
      <c r="AM48" s="132">
        <f t="shared" si="2"/>
        <v>0</v>
      </c>
      <c r="AN48" s="130"/>
      <c r="AO48" s="132">
        <f t="shared" si="3"/>
        <v>0</v>
      </c>
      <c r="AP48" s="130"/>
      <c r="AQ48" s="132">
        <f t="shared" si="4"/>
        <v>0</v>
      </c>
      <c r="AU48" s="133"/>
      <c r="AV48" s="133"/>
      <c r="AW48" s="133"/>
      <c r="AX48" s="133"/>
      <c r="AY48" s="133"/>
      <c r="AZ48" s="133"/>
      <c r="BA48" s="133">
        <v>0</v>
      </c>
      <c r="BB48" s="133">
        <f t="shared" si="5"/>
        <v>0</v>
      </c>
      <c r="BC48" s="133">
        <f t="shared" si="6"/>
        <v>0</v>
      </c>
      <c r="BD48" s="133">
        <f t="shared" si="7"/>
        <v>0</v>
      </c>
      <c r="BE48" s="133">
        <f t="shared" si="8"/>
        <v>0</v>
      </c>
      <c r="BF48" s="133">
        <f t="shared" si="9"/>
        <v>0</v>
      </c>
      <c r="BG48" s="133">
        <f t="shared" si="10"/>
        <v>0</v>
      </c>
      <c r="BH48" s="133">
        <f t="shared" si="11"/>
        <v>0</v>
      </c>
      <c r="BI48" s="129">
        <f t="shared" ref="BI48" si="77">SUM(BB48:BH48)</f>
        <v>0</v>
      </c>
      <c r="BK48" s="1">
        <v>9900</v>
      </c>
      <c r="BL48" s="1">
        <v>33</v>
      </c>
    </row>
    <row r="49" spans="1:64" ht="12.95" customHeight="1">
      <c r="A49" s="109" t="s">
        <v>94</v>
      </c>
      <c r="B49" s="108"/>
      <c r="C49" s="243" t="s">
        <v>70</v>
      </c>
      <c r="D49" s="244">
        <f t="shared" si="17"/>
        <v>0</v>
      </c>
      <c r="E49" s="110">
        <v>500</v>
      </c>
      <c r="F49" s="111"/>
      <c r="G49" s="116">
        <v>7533385</v>
      </c>
      <c r="H49" s="113"/>
      <c r="I49" s="172" t="s">
        <v>95</v>
      </c>
      <c r="J49" s="173"/>
      <c r="K49" s="173"/>
      <c r="L49" s="173"/>
      <c r="M49" s="173"/>
      <c r="N49" s="173"/>
      <c r="O49" s="173"/>
      <c r="P49" s="174"/>
      <c r="Q49" s="114"/>
      <c r="R49" s="154" t="s">
        <v>248</v>
      </c>
      <c r="S49" s="154" t="s">
        <v>248</v>
      </c>
      <c r="T49" s="114"/>
      <c r="U49" s="177"/>
      <c r="V49" s="178"/>
      <c r="W49" s="114"/>
      <c r="X49" s="177"/>
      <c r="Y49" s="178"/>
      <c r="Z49" s="92"/>
      <c r="AA49" s="53"/>
      <c r="AB49" s="96"/>
      <c r="AC49" s="92"/>
      <c r="AD49" s="5">
        <f t="shared" si="18"/>
        <v>0</v>
      </c>
      <c r="AE49" s="136"/>
      <c r="AF49" s="136"/>
      <c r="AG49" s="130">
        <f t="shared" si="0"/>
        <v>0</v>
      </c>
      <c r="AH49" s="130"/>
      <c r="AI49" s="130">
        <f t="shared" si="1"/>
        <v>0</v>
      </c>
      <c r="AJ49" s="130"/>
      <c r="AK49" s="130">
        <f t="shared" si="19"/>
        <v>0</v>
      </c>
      <c r="AL49" s="131"/>
      <c r="AM49" s="132">
        <f t="shared" si="2"/>
        <v>0</v>
      </c>
      <c r="AN49" s="130"/>
      <c r="AO49" s="132">
        <f t="shared" si="3"/>
        <v>0</v>
      </c>
      <c r="AP49" s="130"/>
      <c r="AQ49" s="132">
        <f t="shared" si="4"/>
        <v>0</v>
      </c>
      <c r="AU49" s="133"/>
      <c r="AV49" s="133"/>
      <c r="AW49" s="133"/>
      <c r="AX49" s="133"/>
      <c r="AY49" s="133"/>
      <c r="AZ49" s="133"/>
      <c r="BA49" s="133">
        <v>0</v>
      </c>
      <c r="BB49" s="133">
        <f t="shared" si="5"/>
        <v>0</v>
      </c>
      <c r="BC49" s="133">
        <f t="shared" si="6"/>
        <v>0</v>
      </c>
      <c r="BD49" s="133">
        <f t="shared" si="7"/>
        <v>0</v>
      </c>
      <c r="BE49" s="133">
        <f t="shared" si="8"/>
        <v>0</v>
      </c>
      <c r="BF49" s="133">
        <f t="shared" si="9"/>
        <v>0</v>
      </c>
      <c r="BG49" s="133">
        <f t="shared" si="10"/>
        <v>0</v>
      </c>
      <c r="BH49" s="133">
        <f t="shared" si="11"/>
        <v>0</v>
      </c>
      <c r="BI49" s="129">
        <f t="shared" ref="BI49" si="78">SUM(BB49:BH49)</f>
        <v>0</v>
      </c>
      <c r="BK49" s="1" t="s">
        <v>248</v>
      </c>
      <c r="BL49" s="1">
        <v>0</v>
      </c>
    </row>
    <row r="50" spans="1:64" ht="12.95" customHeight="1">
      <c r="A50" s="109" t="s">
        <v>96</v>
      </c>
      <c r="B50" s="108"/>
      <c r="C50" s="243" t="s">
        <v>68</v>
      </c>
      <c r="D50" s="244">
        <f t="shared" si="17"/>
        <v>0</v>
      </c>
      <c r="E50" s="110">
        <v>300</v>
      </c>
      <c r="F50" s="111"/>
      <c r="G50" s="116">
        <v>7533451</v>
      </c>
      <c r="H50" s="113"/>
      <c r="I50" s="172" t="s">
        <v>97</v>
      </c>
      <c r="J50" s="173"/>
      <c r="K50" s="173"/>
      <c r="L50" s="173"/>
      <c r="M50" s="173"/>
      <c r="N50" s="173"/>
      <c r="O50" s="173"/>
      <c r="P50" s="174"/>
      <c r="Q50" s="114"/>
      <c r="R50" s="154">
        <f t="shared" si="13"/>
        <v>84900</v>
      </c>
      <c r="S50" s="155">
        <f t="shared" si="14"/>
        <v>283</v>
      </c>
      <c r="T50" s="114"/>
      <c r="U50" s="175"/>
      <c r="V50" s="176"/>
      <c r="W50" s="114"/>
      <c r="X50" s="175"/>
      <c r="Y50" s="176"/>
      <c r="Z50" s="92"/>
      <c r="AA50" s="53"/>
      <c r="AB50" s="96"/>
      <c r="AC50" s="92"/>
      <c r="AD50" s="5">
        <f t="shared" si="18"/>
        <v>0</v>
      </c>
      <c r="AE50" s="136"/>
      <c r="AF50" s="136"/>
      <c r="AG50" s="130">
        <f t="shared" si="0"/>
        <v>0</v>
      </c>
      <c r="AH50" s="130"/>
      <c r="AI50" s="130">
        <f t="shared" si="1"/>
        <v>0</v>
      </c>
      <c r="AJ50" s="130"/>
      <c r="AK50" s="130">
        <f t="shared" si="19"/>
        <v>0</v>
      </c>
      <c r="AL50" s="131"/>
      <c r="AM50" s="132">
        <f t="shared" si="2"/>
        <v>0</v>
      </c>
      <c r="AN50" s="130"/>
      <c r="AO50" s="132">
        <f t="shared" si="3"/>
        <v>0</v>
      </c>
      <c r="AP50" s="130"/>
      <c r="AQ50" s="132">
        <f t="shared" si="4"/>
        <v>0</v>
      </c>
      <c r="AU50" s="133"/>
      <c r="AV50" s="133"/>
      <c r="AW50" s="133"/>
      <c r="AX50" s="133"/>
      <c r="AY50" s="133"/>
      <c r="AZ50" s="133"/>
      <c r="BA50" s="133">
        <v>0</v>
      </c>
      <c r="BB50" s="133">
        <f t="shared" si="5"/>
        <v>0</v>
      </c>
      <c r="BC50" s="133">
        <f t="shared" si="6"/>
        <v>0</v>
      </c>
      <c r="BD50" s="133">
        <f t="shared" si="7"/>
        <v>0</v>
      </c>
      <c r="BE50" s="133">
        <f t="shared" si="8"/>
        <v>0</v>
      </c>
      <c r="BF50" s="133">
        <f t="shared" si="9"/>
        <v>0</v>
      </c>
      <c r="BG50" s="133">
        <f t="shared" si="10"/>
        <v>0</v>
      </c>
      <c r="BH50" s="133">
        <f t="shared" si="11"/>
        <v>0</v>
      </c>
      <c r="BI50" s="129">
        <f t="shared" ref="BI50:BI51" si="79">SUM(BB50:BH50)</f>
        <v>0</v>
      </c>
      <c r="BK50" s="1">
        <v>84900</v>
      </c>
      <c r="BL50" s="1">
        <v>283</v>
      </c>
    </row>
    <row r="51" spans="1:64" ht="12.95" customHeight="1">
      <c r="A51" s="109" t="s">
        <v>96</v>
      </c>
      <c r="B51" s="108"/>
      <c r="C51" s="243" t="s">
        <v>75</v>
      </c>
      <c r="D51" s="244">
        <f t="shared" si="17"/>
        <v>0</v>
      </c>
      <c r="E51" s="110">
        <v>500</v>
      </c>
      <c r="F51" s="111"/>
      <c r="G51" s="116">
        <v>7533455</v>
      </c>
      <c r="H51" s="113"/>
      <c r="I51" s="172" t="s">
        <v>97</v>
      </c>
      <c r="J51" s="173"/>
      <c r="K51" s="173"/>
      <c r="L51" s="173"/>
      <c r="M51" s="173"/>
      <c r="N51" s="173"/>
      <c r="O51" s="173"/>
      <c r="P51" s="174"/>
      <c r="Q51" s="114"/>
      <c r="R51" s="154">
        <f t="shared" si="13"/>
        <v>48500</v>
      </c>
      <c r="S51" s="155">
        <f t="shared" si="14"/>
        <v>97</v>
      </c>
      <c r="T51" s="114"/>
      <c r="U51" s="175"/>
      <c r="V51" s="176"/>
      <c r="W51" s="114"/>
      <c r="X51" s="175"/>
      <c r="Y51" s="176"/>
      <c r="Z51" s="92"/>
      <c r="AA51" s="53"/>
      <c r="AB51" s="96"/>
      <c r="AC51" s="92"/>
      <c r="AD51" s="5">
        <f t="shared" si="18"/>
        <v>0</v>
      </c>
      <c r="AE51" s="136"/>
      <c r="AF51" s="136"/>
      <c r="AG51" s="130">
        <f t="shared" si="0"/>
        <v>0</v>
      </c>
      <c r="AH51" s="130"/>
      <c r="AI51" s="130">
        <f t="shared" si="1"/>
        <v>0</v>
      </c>
      <c r="AJ51" s="130"/>
      <c r="AK51" s="130">
        <f t="shared" si="19"/>
        <v>0</v>
      </c>
      <c r="AL51" s="131"/>
      <c r="AM51" s="132">
        <f t="shared" si="2"/>
        <v>0</v>
      </c>
      <c r="AN51" s="130"/>
      <c r="AO51" s="132">
        <f t="shared" si="3"/>
        <v>0</v>
      </c>
      <c r="AP51" s="130"/>
      <c r="AQ51" s="132">
        <f t="shared" si="4"/>
        <v>0</v>
      </c>
      <c r="AU51" s="133"/>
      <c r="AV51" s="133"/>
      <c r="AW51" s="133"/>
      <c r="AX51" s="133"/>
      <c r="AY51" s="133"/>
      <c r="AZ51" s="133"/>
      <c r="BA51" s="133">
        <v>0</v>
      </c>
      <c r="BB51" s="133">
        <f t="shared" si="5"/>
        <v>0</v>
      </c>
      <c r="BC51" s="133">
        <f t="shared" si="6"/>
        <v>0</v>
      </c>
      <c r="BD51" s="133">
        <f t="shared" si="7"/>
        <v>0</v>
      </c>
      <c r="BE51" s="133">
        <f t="shared" si="8"/>
        <v>0</v>
      </c>
      <c r="BF51" s="133">
        <f t="shared" si="9"/>
        <v>0</v>
      </c>
      <c r="BG51" s="133">
        <f t="shared" si="10"/>
        <v>0</v>
      </c>
      <c r="BH51" s="133">
        <f t="shared" si="11"/>
        <v>0</v>
      </c>
      <c r="BI51" s="129">
        <f t="shared" si="79"/>
        <v>0</v>
      </c>
      <c r="BK51" s="1">
        <v>48500</v>
      </c>
      <c r="BL51" s="1">
        <v>97</v>
      </c>
    </row>
    <row r="52" spans="1:64" ht="12.95" customHeight="1">
      <c r="A52" s="109" t="s">
        <v>98</v>
      </c>
      <c r="B52" s="108"/>
      <c r="C52" s="243" t="s">
        <v>68</v>
      </c>
      <c r="D52" s="244">
        <f t="shared" si="17"/>
        <v>0</v>
      </c>
      <c r="E52" s="110">
        <v>300</v>
      </c>
      <c r="F52" s="111"/>
      <c r="G52" s="116">
        <v>7533441</v>
      </c>
      <c r="H52" s="113"/>
      <c r="I52" s="172" t="s">
        <v>99</v>
      </c>
      <c r="J52" s="173"/>
      <c r="K52" s="173"/>
      <c r="L52" s="173"/>
      <c r="M52" s="173"/>
      <c r="N52" s="173"/>
      <c r="O52" s="173"/>
      <c r="P52" s="174"/>
      <c r="Q52" s="114"/>
      <c r="R52" s="154" t="s">
        <v>248</v>
      </c>
      <c r="S52" s="154" t="s">
        <v>248</v>
      </c>
      <c r="T52" s="114"/>
      <c r="U52" s="177"/>
      <c r="V52" s="178"/>
      <c r="W52" s="114"/>
      <c r="X52" s="177"/>
      <c r="Y52" s="178"/>
      <c r="Z52" s="92"/>
      <c r="AA52" s="53"/>
      <c r="AB52" s="96"/>
      <c r="AC52" s="92"/>
      <c r="AD52" s="5">
        <f t="shared" ref="AD52:AD53" si="80">SUM(U52,V52,X52,Y52,AB52)</f>
        <v>0</v>
      </c>
      <c r="AE52" s="136"/>
      <c r="AF52" s="136"/>
      <c r="AG52" s="130">
        <f t="shared" si="0"/>
        <v>0</v>
      </c>
      <c r="AH52" s="130"/>
      <c r="AI52" s="130">
        <f t="shared" si="1"/>
        <v>0</v>
      </c>
      <c r="AJ52" s="130"/>
      <c r="AK52" s="130">
        <f t="shared" ref="AK52:AK53" si="81">SUM(AG52,AI52)</f>
        <v>0</v>
      </c>
      <c r="AL52" s="131"/>
      <c r="AM52" s="132">
        <f t="shared" si="2"/>
        <v>0</v>
      </c>
      <c r="AN52" s="130"/>
      <c r="AO52" s="132">
        <f t="shared" si="3"/>
        <v>0</v>
      </c>
      <c r="AP52" s="130"/>
      <c r="AQ52" s="132">
        <f t="shared" ref="AQ52:AQ53" si="82">SUM(AM52:AO52)</f>
        <v>0</v>
      </c>
      <c r="AU52" s="133"/>
      <c r="AV52" s="133"/>
      <c r="AW52" s="133"/>
      <c r="AX52" s="133"/>
      <c r="AY52" s="133"/>
      <c r="AZ52" s="133"/>
      <c r="BA52" s="133">
        <v>0</v>
      </c>
      <c r="BB52" s="133">
        <f t="shared" si="5"/>
        <v>0</v>
      </c>
      <c r="BC52" s="133">
        <f t="shared" si="6"/>
        <v>0</v>
      </c>
      <c r="BD52" s="133">
        <f t="shared" si="7"/>
        <v>0</v>
      </c>
      <c r="BE52" s="133">
        <f t="shared" si="8"/>
        <v>0</v>
      </c>
      <c r="BF52" s="133">
        <f t="shared" si="9"/>
        <v>0</v>
      </c>
      <c r="BG52" s="133">
        <f t="shared" si="10"/>
        <v>0</v>
      </c>
      <c r="BH52" s="133">
        <f t="shared" si="11"/>
        <v>0</v>
      </c>
      <c r="BI52" s="129">
        <f t="shared" ref="BI52:BI53" si="83">SUM(BB52:BH52)</f>
        <v>0</v>
      </c>
      <c r="BK52" s="1" t="s">
        <v>248</v>
      </c>
      <c r="BL52" s="1">
        <v>0</v>
      </c>
    </row>
    <row r="53" spans="1:64" ht="12.95" customHeight="1">
      <c r="A53" s="109" t="s">
        <v>98</v>
      </c>
      <c r="B53" s="108"/>
      <c r="C53" s="243" t="s">
        <v>75</v>
      </c>
      <c r="D53" s="244">
        <f t="shared" si="17"/>
        <v>0</v>
      </c>
      <c r="E53" s="110">
        <v>500</v>
      </c>
      <c r="F53" s="111"/>
      <c r="G53" s="116">
        <v>7533445</v>
      </c>
      <c r="H53" s="113"/>
      <c r="I53" s="172" t="s">
        <v>99</v>
      </c>
      <c r="J53" s="173"/>
      <c r="K53" s="173"/>
      <c r="L53" s="173"/>
      <c r="M53" s="173"/>
      <c r="N53" s="173"/>
      <c r="O53" s="173"/>
      <c r="P53" s="174"/>
      <c r="Q53" s="114"/>
      <c r="R53" s="154" t="s">
        <v>248</v>
      </c>
      <c r="S53" s="154" t="s">
        <v>248</v>
      </c>
      <c r="T53" s="114"/>
      <c r="U53" s="177"/>
      <c r="V53" s="178"/>
      <c r="W53" s="114"/>
      <c r="X53" s="177"/>
      <c r="Y53" s="178"/>
      <c r="Z53" s="92"/>
      <c r="AA53" s="53"/>
      <c r="AB53" s="96"/>
      <c r="AC53" s="92"/>
      <c r="AD53" s="5">
        <f t="shared" si="80"/>
        <v>0</v>
      </c>
      <c r="AE53" s="136"/>
      <c r="AF53" s="136"/>
      <c r="AG53" s="130">
        <f t="shared" si="0"/>
        <v>0</v>
      </c>
      <c r="AH53" s="130"/>
      <c r="AI53" s="130">
        <f t="shared" si="1"/>
        <v>0</v>
      </c>
      <c r="AJ53" s="130"/>
      <c r="AK53" s="130">
        <f t="shared" si="81"/>
        <v>0</v>
      </c>
      <c r="AL53" s="131"/>
      <c r="AM53" s="132">
        <f t="shared" si="2"/>
        <v>0</v>
      </c>
      <c r="AN53" s="130"/>
      <c r="AO53" s="132">
        <f t="shared" si="3"/>
        <v>0</v>
      </c>
      <c r="AP53" s="130"/>
      <c r="AQ53" s="132">
        <f t="shared" si="82"/>
        <v>0</v>
      </c>
      <c r="AU53" s="133"/>
      <c r="AV53" s="133"/>
      <c r="AW53" s="133"/>
      <c r="AX53" s="133"/>
      <c r="AY53" s="133"/>
      <c r="AZ53" s="133"/>
      <c r="BA53" s="133">
        <v>0</v>
      </c>
      <c r="BB53" s="133">
        <f t="shared" si="5"/>
        <v>0</v>
      </c>
      <c r="BC53" s="133">
        <f t="shared" si="6"/>
        <v>0</v>
      </c>
      <c r="BD53" s="133">
        <f t="shared" si="7"/>
        <v>0</v>
      </c>
      <c r="BE53" s="133">
        <f t="shared" si="8"/>
        <v>0</v>
      </c>
      <c r="BF53" s="133">
        <f t="shared" si="9"/>
        <v>0</v>
      </c>
      <c r="BG53" s="133">
        <f t="shared" si="10"/>
        <v>0</v>
      </c>
      <c r="BH53" s="133">
        <f t="shared" si="11"/>
        <v>0</v>
      </c>
      <c r="BI53" s="129">
        <f t="shared" si="83"/>
        <v>0</v>
      </c>
      <c r="BK53" s="1" t="s">
        <v>248</v>
      </c>
      <c r="BL53" s="1">
        <v>0</v>
      </c>
    </row>
    <row r="54" spans="1:64" ht="12.95" customHeight="1">
      <c r="A54" s="109" t="s">
        <v>100</v>
      </c>
      <c r="B54" s="108"/>
      <c r="C54" s="243" t="s">
        <v>73</v>
      </c>
      <c r="D54" s="244">
        <f t="shared" si="17"/>
        <v>0</v>
      </c>
      <c r="E54" s="110">
        <v>300</v>
      </c>
      <c r="F54" s="111"/>
      <c r="G54" s="116">
        <v>7533601</v>
      </c>
      <c r="H54" s="113"/>
      <c r="I54" s="172" t="s">
        <v>101</v>
      </c>
      <c r="J54" s="173"/>
      <c r="K54" s="173"/>
      <c r="L54" s="173"/>
      <c r="M54" s="173"/>
      <c r="N54" s="173"/>
      <c r="O54" s="173"/>
      <c r="P54" s="174"/>
      <c r="Q54" s="114"/>
      <c r="R54" s="154">
        <f t="shared" si="13"/>
        <v>47100</v>
      </c>
      <c r="S54" s="155">
        <f t="shared" si="14"/>
        <v>157</v>
      </c>
      <c r="T54" s="114"/>
      <c r="U54" s="175"/>
      <c r="V54" s="176"/>
      <c r="W54" s="114"/>
      <c r="X54" s="175"/>
      <c r="Y54" s="176"/>
      <c r="Z54" s="92"/>
      <c r="AA54" s="53"/>
      <c r="AB54" s="96"/>
      <c r="AC54" s="92"/>
      <c r="AD54" s="5">
        <f t="shared" si="18"/>
        <v>0</v>
      </c>
      <c r="AE54" s="136"/>
      <c r="AF54" s="136"/>
      <c r="AG54" s="130">
        <f t="shared" si="0"/>
        <v>0</v>
      </c>
      <c r="AH54" s="130"/>
      <c r="AI54" s="130">
        <f t="shared" si="1"/>
        <v>0</v>
      </c>
      <c r="AJ54" s="130"/>
      <c r="AK54" s="130">
        <f t="shared" si="19"/>
        <v>0</v>
      </c>
      <c r="AL54" s="131"/>
      <c r="AM54" s="132">
        <f t="shared" si="2"/>
        <v>0</v>
      </c>
      <c r="AN54" s="130"/>
      <c r="AO54" s="132">
        <f t="shared" si="3"/>
        <v>0</v>
      </c>
      <c r="AP54" s="130"/>
      <c r="AQ54" s="132">
        <f t="shared" si="4"/>
        <v>0</v>
      </c>
      <c r="AU54" s="133"/>
      <c r="AV54" s="133"/>
      <c r="AW54" s="133"/>
      <c r="AX54" s="133"/>
      <c r="AY54" s="133"/>
      <c r="AZ54" s="133"/>
      <c r="BA54" s="133">
        <v>0</v>
      </c>
      <c r="BB54" s="133">
        <f t="shared" si="5"/>
        <v>0</v>
      </c>
      <c r="BC54" s="133">
        <f t="shared" si="6"/>
        <v>0</v>
      </c>
      <c r="BD54" s="133">
        <f t="shared" si="7"/>
        <v>0</v>
      </c>
      <c r="BE54" s="133">
        <f t="shared" si="8"/>
        <v>0</v>
      </c>
      <c r="BF54" s="133">
        <f t="shared" si="9"/>
        <v>0</v>
      </c>
      <c r="BG54" s="133">
        <f t="shared" si="10"/>
        <v>0</v>
      </c>
      <c r="BH54" s="133">
        <f t="shared" si="11"/>
        <v>0</v>
      </c>
      <c r="BI54" s="129">
        <f t="shared" ref="BI54" si="84">SUM(BB54:BH54)</f>
        <v>0</v>
      </c>
      <c r="BK54" s="1">
        <v>47100</v>
      </c>
      <c r="BL54" s="1">
        <v>157</v>
      </c>
    </row>
    <row r="55" spans="1:64" ht="12.95" customHeight="1">
      <c r="A55" s="109" t="s">
        <v>100</v>
      </c>
      <c r="B55" s="108"/>
      <c r="C55" s="243" t="s">
        <v>75</v>
      </c>
      <c r="D55" s="244">
        <f t="shared" si="17"/>
        <v>0</v>
      </c>
      <c r="E55" s="110">
        <v>500</v>
      </c>
      <c r="F55" s="111"/>
      <c r="G55" s="116">
        <v>7533604</v>
      </c>
      <c r="H55" s="113"/>
      <c r="I55" s="172" t="s">
        <v>101</v>
      </c>
      <c r="J55" s="173"/>
      <c r="K55" s="173"/>
      <c r="L55" s="173"/>
      <c r="M55" s="173"/>
      <c r="N55" s="173"/>
      <c r="O55" s="173"/>
      <c r="P55" s="174"/>
      <c r="Q55" s="114"/>
      <c r="R55" s="154">
        <f t="shared" si="13"/>
        <v>6000</v>
      </c>
      <c r="S55" s="155">
        <f t="shared" si="14"/>
        <v>12</v>
      </c>
      <c r="T55" s="114"/>
      <c r="U55" s="175"/>
      <c r="V55" s="176"/>
      <c r="W55" s="114"/>
      <c r="X55" s="175"/>
      <c r="Y55" s="176"/>
      <c r="Z55" s="92"/>
      <c r="AA55" s="53"/>
      <c r="AB55" s="96"/>
      <c r="AC55" s="92"/>
      <c r="AD55" s="5">
        <f t="shared" ref="AD55:AD56" si="85">SUM(U55,V55,X55,Y55,AB55)</f>
        <v>0</v>
      </c>
      <c r="AE55" s="136"/>
      <c r="AF55" s="136"/>
      <c r="AG55" s="130">
        <f t="shared" si="0"/>
        <v>0</v>
      </c>
      <c r="AH55" s="130"/>
      <c r="AI55" s="130">
        <f t="shared" si="1"/>
        <v>0</v>
      </c>
      <c r="AJ55" s="130"/>
      <c r="AK55" s="130">
        <f t="shared" ref="AK55:AK56" si="86">SUM(AG55,AI55)</f>
        <v>0</v>
      </c>
      <c r="AL55" s="131"/>
      <c r="AM55" s="132">
        <f t="shared" si="2"/>
        <v>0</v>
      </c>
      <c r="AN55" s="130"/>
      <c r="AO55" s="132">
        <f t="shared" si="3"/>
        <v>0</v>
      </c>
      <c r="AP55" s="130"/>
      <c r="AQ55" s="132">
        <f t="shared" ref="AQ55:AQ56" si="87">SUM(AM55:AO55)</f>
        <v>0</v>
      </c>
      <c r="AU55" s="133"/>
      <c r="AV55" s="133"/>
      <c r="AW55" s="133"/>
      <c r="AX55" s="133"/>
      <c r="AY55" s="133"/>
      <c r="AZ55" s="133"/>
      <c r="BA55" s="133">
        <v>0</v>
      </c>
      <c r="BB55" s="133">
        <f t="shared" si="5"/>
        <v>0</v>
      </c>
      <c r="BC55" s="133">
        <f t="shared" si="6"/>
        <v>0</v>
      </c>
      <c r="BD55" s="133">
        <f t="shared" si="7"/>
        <v>0</v>
      </c>
      <c r="BE55" s="133">
        <f t="shared" si="8"/>
        <v>0</v>
      </c>
      <c r="BF55" s="133">
        <f t="shared" si="9"/>
        <v>0</v>
      </c>
      <c r="BG55" s="133">
        <f t="shared" si="10"/>
        <v>0</v>
      </c>
      <c r="BH55" s="133">
        <f t="shared" si="11"/>
        <v>0</v>
      </c>
      <c r="BI55" s="129">
        <f t="shared" ref="BI55:BI56" si="88">SUM(BB55:BH55)</f>
        <v>0</v>
      </c>
      <c r="BK55" s="1">
        <v>6000</v>
      </c>
      <c r="BL55" s="1">
        <v>12</v>
      </c>
    </row>
    <row r="56" spans="1:64" ht="12.95" customHeight="1">
      <c r="A56" s="109" t="s">
        <v>102</v>
      </c>
      <c r="B56" s="108"/>
      <c r="C56" s="243" t="s">
        <v>73</v>
      </c>
      <c r="D56" s="244">
        <f t="shared" si="17"/>
        <v>0</v>
      </c>
      <c r="E56" s="110">
        <v>300</v>
      </c>
      <c r="F56" s="111"/>
      <c r="G56" s="116">
        <v>7533751</v>
      </c>
      <c r="H56" s="113"/>
      <c r="I56" s="172" t="s">
        <v>103</v>
      </c>
      <c r="J56" s="173"/>
      <c r="K56" s="173"/>
      <c r="L56" s="173"/>
      <c r="M56" s="173"/>
      <c r="N56" s="173"/>
      <c r="O56" s="173"/>
      <c r="P56" s="174"/>
      <c r="Q56" s="114"/>
      <c r="R56" s="154">
        <f t="shared" si="13"/>
        <v>7500</v>
      </c>
      <c r="S56" s="155">
        <f t="shared" si="14"/>
        <v>25</v>
      </c>
      <c r="T56" s="114"/>
      <c r="U56" s="177"/>
      <c r="V56" s="178"/>
      <c r="W56" s="114"/>
      <c r="X56" s="177"/>
      <c r="Y56" s="178"/>
      <c r="Z56" s="92"/>
      <c r="AA56" s="53"/>
      <c r="AB56" s="96"/>
      <c r="AC56" s="92"/>
      <c r="AD56" s="5">
        <f t="shared" si="85"/>
        <v>0</v>
      </c>
      <c r="AE56" s="136"/>
      <c r="AF56" s="136"/>
      <c r="AG56" s="130">
        <f t="shared" si="0"/>
        <v>0</v>
      </c>
      <c r="AH56" s="130"/>
      <c r="AI56" s="130">
        <f t="shared" si="1"/>
        <v>0</v>
      </c>
      <c r="AJ56" s="130"/>
      <c r="AK56" s="130">
        <f t="shared" si="86"/>
        <v>0</v>
      </c>
      <c r="AL56" s="131"/>
      <c r="AM56" s="132">
        <f t="shared" si="2"/>
        <v>0</v>
      </c>
      <c r="AN56" s="130"/>
      <c r="AO56" s="132">
        <f t="shared" si="3"/>
        <v>0</v>
      </c>
      <c r="AP56" s="130"/>
      <c r="AQ56" s="132">
        <f t="shared" si="87"/>
        <v>0</v>
      </c>
      <c r="AU56" s="133"/>
      <c r="AV56" s="133"/>
      <c r="AW56" s="133"/>
      <c r="AX56" s="133"/>
      <c r="AY56" s="133"/>
      <c r="AZ56" s="133"/>
      <c r="BA56" s="133">
        <v>0</v>
      </c>
      <c r="BB56" s="133">
        <f t="shared" si="5"/>
        <v>0</v>
      </c>
      <c r="BC56" s="133">
        <f t="shared" si="6"/>
        <v>0</v>
      </c>
      <c r="BD56" s="133">
        <f t="shared" si="7"/>
        <v>0</v>
      </c>
      <c r="BE56" s="133">
        <f t="shared" si="8"/>
        <v>0</v>
      </c>
      <c r="BF56" s="133">
        <f t="shared" si="9"/>
        <v>0</v>
      </c>
      <c r="BG56" s="133">
        <f t="shared" si="10"/>
        <v>0</v>
      </c>
      <c r="BH56" s="133">
        <f t="shared" si="11"/>
        <v>0</v>
      </c>
      <c r="BI56" s="129">
        <f t="shared" si="88"/>
        <v>0</v>
      </c>
      <c r="BK56" s="1">
        <v>7500</v>
      </c>
      <c r="BL56" s="1">
        <v>25</v>
      </c>
    </row>
    <row r="57" spans="1:64" ht="12.95" customHeight="1">
      <c r="A57" s="109" t="s">
        <v>104</v>
      </c>
      <c r="B57" s="108"/>
      <c r="C57" s="243" t="s">
        <v>71</v>
      </c>
      <c r="D57" s="244">
        <f t="shared" si="17"/>
        <v>0</v>
      </c>
      <c r="E57" s="110">
        <v>72</v>
      </c>
      <c r="F57" s="111"/>
      <c r="G57" s="116">
        <v>7533777</v>
      </c>
      <c r="H57" s="113"/>
      <c r="I57" s="172" t="s">
        <v>105</v>
      </c>
      <c r="J57" s="173"/>
      <c r="K57" s="173"/>
      <c r="L57" s="173"/>
      <c r="M57" s="173"/>
      <c r="N57" s="173"/>
      <c r="O57" s="173"/>
      <c r="P57" s="174"/>
      <c r="Q57" s="114"/>
      <c r="R57" s="154">
        <f t="shared" si="13"/>
        <v>2016</v>
      </c>
      <c r="S57" s="155">
        <f t="shared" si="14"/>
        <v>28</v>
      </c>
      <c r="T57" s="114"/>
      <c r="U57" s="175"/>
      <c r="V57" s="176"/>
      <c r="W57" s="114"/>
      <c r="X57" s="175"/>
      <c r="Y57" s="176"/>
      <c r="Z57" s="92"/>
      <c r="AA57" s="53"/>
      <c r="AB57" s="96"/>
      <c r="AC57" s="92"/>
      <c r="AD57" s="5">
        <f t="shared" ref="AD57:AD60" si="89">SUM(U57,V57,X57,Y57,AB57)</f>
        <v>0</v>
      </c>
      <c r="AE57" s="136"/>
      <c r="AF57" s="136"/>
      <c r="AG57" s="130">
        <f t="shared" ref="AG57:AG88" si="90">U57*E57</f>
        <v>0</v>
      </c>
      <c r="AH57" s="130"/>
      <c r="AI57" s="130">
        <f t="shared" ref="AI57:AI88" si="91">X57*E57</f>
        <v>0</v>
      </c>
      <c r="AJ57" s="130"/>
      <c r="AK57" s="130">
        <f t="shared" ref="AK57:AK60" si="92">SUM(AG57,AI57)</f>
        <v>0</v>
      </c>
      <c r="AL57" s="131"/>
      <c r="AM57" s="132">
        <f t="shared" ref="AM57:AM88" si="93">(U57*E57)*D57</f>
        <v>0</v>
      </c>
      <c r="AN57" s="130"/>
      <c r="AO57" s="132">
        <f t="shared" ref="AO57:AO88" si="94">(X57*E57)*D57</f>
        <v>0</v>
      </c>
      <c r="AP57" s="130"/>
      <c r="AQ57" s="132">
        <f t="shared" ref="AQ57:AQ60" si="95">SUM(AM57:AO57)</f>
        <v>0</v>
      </c>
      <c r="AU57" s="133"/>
      <c r="AV57" s="133"/>
      <c r="AW57" s="133"/>
      <c r="AX57" s="133"/>
      <c r="AY57" s="133"/>
      <c r="AZ57" s="133"/>
      <c r="BA57" s="133">
        <v>0</v>
      </c>
      <c r="BB57" s="133">
        <f t="shared" ref="BB57:BB88" si="96">IF($K$18&lt;BB$21,0,IF($K$18&gt;BB$22,0,$AU57))</f>
        <v>0</v>
      </c>
      <c r="BC57" s="133">
        <f t="shared" ref="BC57:BC88" si="97">IF($K$18&lt;BC$21,0,IF($K$18&gt;BC$22,0,$AV57))</f>
        <v>0</v>
      </c>
      <c r="BD57" s="133">
        <f t="shared" ref="BD57:BD88" si="98">IF($K$18&lt;BD$21,0,IF($K$18&gt;BD$22,0,$AW57))</f>
        <v>0</v>
      </c>
      <c r="BE57" s="133">
        <f t="shared" ref="BE57:BE88" si="99">IF($K$18&lt;BE$21,0,IF($K$18&gt;BE$22,0,$AX57))</f>
        <v>0</v>
      </c>
      <c r="BF57" s="133">
        <f t="shared" ref="BF57:BF88" si="100">IF($K$18&lt;BF$21,0,IF($K$18&gt;BF$22,0,$AY57))</f>
        <v>0</v>
      </c>
      <c r="BG57" s="133">
        <f t="shared" ref="BG57:BG88" si="101">IF($K$18&lt;BG$21,0,IF($K$18&gt;BG$22,0,$AZ57))</f>
        <v>0</v>
      </c>
      <c r="BH57" s="133">
        <f t="shared" ref="BH57:BH88" si="102">IF($K$18&lt;BH$21,0,IF($K$18&gt;BH$22,0,$BA57))</f>
        <v>0</v>
      </c>
      <c r="BI57" s="129">
        <f t="shared" ref="BI57:BI60" si="103">SUM(BB57:BH57)</f>
        <v>0</v>
      </c>
      <c r="BK57" s="1">
        <v>2016</v>
      </c>
      <c r="BL57" s="1">
        <v>28</v>
      </c>
    </row>
    <row r="58" spans="1:64" ht="12.95" customHeight="1">
      <c r="A58" s="109" t="s">
        <v>224</v>
      </c>
      <c r="B58" s="158" t="s">
        <v>58</v>
      </c>
      <c r="C58" s="243" t="s">
        <v>73</v>
      </c>
      <c r="D58" s="244">
        <f t="shared" si="17"/>
        <v>0</v>
      </c>
      <c r="E58" s="110">
        <v>300</v>
      </c>
      <c r="F58" s="111"/>
      <c r="G58" s="116">
        <v>7533761</v>
      </c>
      <c r="H58" s="113"/>
      <c r="I58" s="172" t="s">
        <v>245</v>
      </c>
      <c r="J58" s="173"/>
      <c r="K58" s="173"/>
      <c r="L58" s="173"/>
      <c r="M58" s="173"/>
      <c r="N58" s="173"/>
      <c r="O58" s="173"/>
      <c r="P58" s="174"/>
      <c r="Q58" s="114"/>
      <c r="R58" s="154">
        <f t="shared" si="13"/>
        <v>30000</v>
      </c>
      <c r="S58" s="155">
        <f t="shared" si="14"/>
        <v>100</v>
      </c>
      <c r="T58" s="114"/>
      <c r="U58" s="177"/>
      <c r="V58" s="178"/>
      <c r="W58" s="114"/>
      <c r="X58" s="177"/>
      <c r="Y58" s="178"/>
      <c r="Z58" s="92"/>
      <c r="AA58" s="53"/>
      <c r="AB58" s="96"/>
      <c r="AC58" s="92"/>
      <c r="AD58" s="5">
        <f t="shared" ref="AD58" si="104">SUM(U58,V58,X58,Y58,AB58)</f>
        <v>0</v>
      </c>
      <c r="AE58" s="136"/>
      <c r="AF58" s="136"/>
      <c r="AG58" s="130">
        <f t="shared" si="90"/>
        <v>0</v>
      </c>
      <c r="AH58" s="130"/>
      <c r="AI58" s="130">
        <f t="shared" si="91"/>
        <v>0</v>
      </c>
      <c r="AJ58" s="130"/>
      <c r="AK58" s="130">
        <f t="shared" ref="AK58" si="105">SUM(AG58,AI58)</f>
        <v>0</v>
      </c>
      <c r="AL58" s="131"/>
      <c r="AM58" s="132">
        <f t="shared" si="93"/>
        <v>0</v>
      </c>
      <c r="AN58" s="130"/>
      <c r="AO58" s="132">
        <f t="shared" si="94"/>
        <v>0</v>
      </c>
      <c r="AP58" s="130"/>
      <c r="AQ58" s="132">
        <f t="shared" ref="AQ58" si="106">SUM(AM58:AO58)</f>
        <v>0</v>
      </c>
      <c r="AU58" s="133"/>
      <c r="AV58" s="133"/>
      <c r="AW58" s="133"/>
      <c r="AX58" s="133"/>
      <c r="AY58" s="133"/>
      <c r="AZ58" s="133"/>
      <c r="BA58" s="133">
        <v>0</v>
      </c>
      <c r="BB58" s="133">
        <f t="shared" si="96"/>
        <v>0</v>
      </c>
      <c r="BC58" s="133">
        <f t="shared" si="97"/>
        <v>0</v>
      </c>
      <c r="BD58" s="133">
        <f t="shared" si="98"/>
        <v>0</v>
      </c>
      <c r="BE58" s="133">
        <f t="shared" si="99"/>
        <v>0</v>
      </c>
      <c r="BF58" s="133">
        <f t="shared" si="100"/>
        <v>0</v>
      </c>
      <c r="BG58" s="133">
        <f t="shared" si="101"/>
        <v>0</v>
      </c>
      <c r="BH58" s="133">
        <f t="shared" si="102"/>
        <v>0</v>
      </c>
      <c r="BI58" s="129">
        <f t="shared" ref="BI58" si="107">SUM(BB58:BH58)</f>
        <v>0</v>
      </c>
      <c r="BK58" s="1">
        <v>30000</v>
      </c>
      <c r="BL58" s="1">
        <v>100</v>
      </c>
    </row>
    <row r="59" spans="1:64" ht="12.95" customHeight="1">
      <c r="A59" s="109" t="s">
        <v>225</v>
      </c>
      <c r="B59" s="158" t="s">
        <v>58</v>
      </c>
      <c r="C59" s="243" t="s">
        <v>75</v>
      </c>
      <c r="D59" s="244">
        <f t="shared" si="17"/>
        <v>0</v>
      </c>
      <c r="E59" s="110">
        <v>500</v>
      </c>
      <c r="F59" s="111"/>
      <c r="G59" s="116">
        <v>7533764</v>
      </c>
      <c r="H59" s="113"/>
      <c r="I59" s="172" t="s">
        <v>245</v>
      </c>
      <c r="J59" s="173"/>
      <c r="K59" s="173"/>
      <c r="L59" s="173"/>
      <c r="M59" s="173"/>
      <c r="N59" s="173"/>
      <c r="O59" s="173"/>
      <c r="P59" s="174"/>
      <c r="Q59" s="114"/>
      <c r="R59" s="154">
        <f t="shared" si="13"/>
        <v>14000</v>
      </c>
      <c r="S59" s="155">
        <f t="shared" si="14"/>
        <v>28</v>
      </c>
      <c r="T59" s="114"/>
      <c r="U59" s="177"/>
      <c r="V59" s="178"/>
      <c r="W59" s="114"/>
      <c r="X59" s="177"/>
      <c r="Y59" s="178"/>
      <c r="Z59" s="92"/>
      <c r="AA59" s="53"/>
      <c r="AB59" s="96"/>
      <c r="AC59" s="92"/>
      <c r="AD59" s="5">
        <f t="shared" ref="AD59" si="108">SUM(U59,V59,X59,Y59,AB59)</f>
        <v>0</v>
      </c>
      <c r="AE59" s="136"/>
      <c r="AF59" s="136"/>
      <c r="AG59" s="130">
        <f t="shared" si="90"/>
        <v>0</v>
      </c>
      <c r="AH59" s="130"/>
      <c r="AI59" s="130">
        <f t="shared" si="91"/>
        <v>0</v>
      </c>
      <c r="AJ59" s="130"/>
      <c r="AK59" s="130">
        <f t="shared" ref="AK59" si="109">SUM(AG59,AI59)</f>
        <v>0</v>
      </c>
      <c r="AL59" s="131"/>
      <c r="AM59" s="132">
        <f t="shared" si="93"/>
        <v>0</v>
      </c>
      <c r="AN59" s="130"/>
      <c r="AO59" s="132">
        <f t="shared" si="94"/>
        <v>0</v>
      </c>
      <c r="AP59" s="130"/>
      <c r="AQ59" s="132">
        <f t="shared" ref="AQ59" si="110">SUM(AM59:AO59)</f>
        <v>0</v>
      </c>
      <c r="AU59" s="133"/>
      <c r="AV59" s="133"/>
      <c r="AW59" s="133"/>
      <c r="AX59" s="133"/>
      <c r="AY59" s="133"/>
      <c r="AZ59" s="133"/>
      <c r="BA59" s="133">
        <v>0</v>
      </c>
      <c r="BB59" s="133">
        <f t="shared" si="96"/>
        <v>0</v>
      </c>
      <c r="BC59" s="133">
        <f t="shared" si="97"/>
        <v>0</v>
      </c>
      <c r="BD59" s="133">
        <f t="shared" si="98"/>
        <v>0</v>
      </c>
      <c r="BE59" s="133">
        <f t="shared" si="99"/>
        <v>0</v>
      </c>
      <c r="BF59" s="133">
        <f t="shared" si="100"/>
        <v>0</v>
      </c>
      <c r="BG59" s="133">
        <f t="shared" si="101"/>
        <v>0</v>
      </c>
      <c r="BH59" s="133">
        <f t="shared" si="102"/>
        <v>0</v>
      </c>
      <c r="BI59" s="129">
        <f t="shared" ref="BI59" si="111">SUM(BB59:BH59)</f>
        <v>0</v>
      </c>
      <c r="BK59" s="1">
        <v>14000</v>
      </c>
      <c r="BL59" s="1">
        <v>28</v>
      </c>
    </row>
    <row r="60" spans="1:64" ht="12.95" customHeight="1">
      <c r="A60" s="109" t="s">
        <v>106</v>
      </c>
      <c r="B60" s="108"/>
      <c r="C60" s="243" t="s">
        <v>73</v>
      </c>
      <c r="D60" s="244">
        <f t="shared" si="17"/>
        <v>0</v>
      </c>
      <c r="E60" s="110">
        <v>300</v>
      </c>
      <c r="F60" s="111"/>
      <c r="G60" s="116">
        <v>7533801</v>
      </c>
      <c r="H60" s="113"/>
      <c r="I60" s="172" t="s">
        <v>107</v>
      </c>
      <c r="J60" s="173"/>
      <c r="K60" s="173"/>
      <c r="L60" s="173"/>
      <c r="M60" s="173"/>
      <c r="N60" s="173"/>
      <c r="O60" s="173"/>
      <c r="P60" s="174"/>
      <c r="Q60" s="114"/>
      <c r="R60" s="154">
        <f t="shared" si="13"/>
        <v>5100</v>
      </c>
      <c r="S60" s="155">
        <f t="shared" si="14"/>
        <v>17</v>
      </c>
      <c r="T60" s="114"/>
      <c r="U60" s="177"/>
      <c r="V60" s="178"/>
      <c r="W60" s="114"/>
      <c r="X60" s="177"/>
      <c r="Y60" s="178"/>
      <c r="Z60" s="92"/>
      <c r="AA60" s="53"/>
      <c r="AB60" s="96"/>
      <c r="AC60" s="92"/>
      <c r="AD60" s="5">
        <f t="shared" si="89"/>
        <v>0</v>
      </c>
      <c r="AE60" s="136"/>
      <c r="AF60" s="136"/>
      <c r="AG60" s="130">
        <f t="shared" si="90"/>
        <v>0</v>
      </c>
      <c r="AH60" s="130"/>
      <c r="AI60" s="130">
        <f t="shared" si="91"/>
        <v>0</v>
      </c>
      <c r="AJ60" s="130"/>
      <c r="AK60" s="130">
        <f t="shared" si="92"/>
        <v>0</v>
      </c>
      <c r="AL60" s="131"/>
      <c r="AM60" s="132">
        <f t="shared" si="93"/>
        <v>0</v>
      </c>
      <c r="AN60" s="130"/>
      <c r="AO60" s="132">
        <f t="shared" si="94"/>
        <v>0</v>
      </c>
      <c r="AP60" s="130"/>
      <c r="AQ60" s="132">
        <f t="shared" si="95"/>
        <v>0</v>
      </c>
      <c r="AU60" s="133"/>
      <c r="AV60" s="133"/>
      <c r="AW60" s="133"/>
      <c r="AX60" s="133"/>
      <c r="AY60" s="133"/>
      <c r="AZ60" s="133"/>
      <c r="BA60" s="133">
        <v>0</v>
      </c>
      <c r="BB60" s="133">
        <f t="shared" si="96"/>
        <v>0</v>
      </c>
      <c r="BC60" s="133">
        <f t="shared" si="97"/>
        <v>0</v>
      </c>
      <c r="BD60" s="133">
        <f t="shared" si="98"/>
        <v>0</v>
      </c>
      <c r="BE60" s="133">
        <f t="shared" si="99"/>
        <v>0</v>
      </c>
      <c r="BF60" s="133">
        <f t="shared" si="100"/>
        <v>0</v>
      </c>
      <c r="BG60" s="133">
        <f t="shared" si="101"/>
        <v>0</v>
      </c>
      <c r="BH60" s="133">
        <f t="shared" si="102"/>
        <v>0</v>
      </c>
      <c r="BI60" s="129">
        <f t="shared" si="103"/>
        <v>0</v>
      </c>
      <c r="BK60" s="1">
        <v>5100</v>
      </c>
      <c r="BL60" s="1">
        <v>17</v>
      </c>
    </row>
    <row r="61" spans="1:64" ht="12.95" customHeight="1">
      <c r="A61" s="109" t="s">
        <v>108</v>
      </c>
      <c r="B61" s="108"/>
      <c r="C61" s="243" t="s">
        <v>68</v>
      </c>
      <c r="D61" s="244">
        <f t="shared" si="17"/>
        <v>0</v>
      </c>
      <c r="E61" s="110">
        <v>300</v>
      </c>
      <c r="F61" s="111"/>
      <c r="G61" s="116">
        <v>7533881</v>
      </c>
      <c r="H61" s="113"/>
      <c r="I61" s="172" t="s">
        <v>109</v>
      </c>
      <c r="J61" s="173"/>
      <c r="K61" s="173"/>
      <c r="L61" s="173"/>
      <c r="M61" s="173"/>
      <c r="N61" s="173"/>
      <c r="O61" s="173"/>
      <c r="P61" s="174"/>
      <c r="Q61" s="114"/>
      <c r="R61" s="154">
        <f t="shared" si="13"/>
        <v>4500</v>
      </c>
      <c r="S61" s="155">
        <f t="shared" si="14"/>
        <v>15</v>
      </c>
      <c r="T61" s="114"/>
      <c r="U61" s="175"/>
      <c r="V61" s="176"/>
      <c r="W61" s="114"/>
      <c r="X61" s="175"/>
      <c r="Y61" s="176"/>
      <c r="Z61" s="92"/>
      <c r="AA61" s="53"/>
      <c r="AB61" s="96"/>
      <c r="AC61" s="92"/>
      <c r="AD61" s="5">
        <f t="shared" ref="AD61" si="112">SUM(U61,V61,X61,Y61,AB61)</f>
        <v>0</v>
      </c>
      <c r="AE61" s="136"/>
      <c r="AF61" s="136"/>
      <c r="AG61" s="130">
        <f t="shared" si="90"/>
        <v>0</v>
      </c>
      <c r="AH61" s="130"/>
      <c r="AI61" s="130">
        <f t="shared" si="91"/>
        <v>0</v>
      </c>
      <c r="AJ61" s="130"/>
      <c r="AK61" s="130">
        <f t="shared" ref="AK61" si="113">SUM(AG61,AI61)</f>
        <v>0</v>
      </c>
      <c r="AL61" s="131"/>
      <c r="AM61" s="132">
        <f t="shared" si="93"/>
        <v>0</v>
      </c>
      <c r="AN61" s="130"/>
      <c r="AO61" s="132">
        <f t="shared" si="94"/>
        <v>0</v>
      </c>
      <c r="AP61" s="130"/>
      <c r="AQ61" s="132">
        <f t="shared" ref="AQ61" si="114">SUM(AM61:AO61)</f>
        <v>0</v>
      </c>
      <c r="AU61" s="133"/>
      <c r="AV61" s="133"/>
      <c r="AW61" s="133"/>
      <c r="AX61" s="133"/>
      <c r="AY61" s="133"/>
      <c r="AZ61" s="133"/>
      <c r="BA61" s="133">
        <v>0</v>
      </c>
      <c r="BB61" s="133">
        <f t="shared" si="96"/>
        <v>0</v>
      </c>
      <c r="BC61" s="133">
        <f t="shared" si="97"/>
        <v>0</v>
      </c>
      <c r="BD61" s="133">
        <f t="shared" si="98"/>
        <v>0</v>
      </c>
      <c r="BE61" s="133">
        <f t="shared" si="99"/>
        <v>0</v>
      </c>
      <c r="BF61" s="133">
        <f t="shared" si="100"/>
        <v>0</v>
      </c>
      <c r="BG61" s="133">
        <f t="shared" si="101"/>
        <v>0</v>
      </c>
      <c r="BH61" s="133">
        <f t="shared" si="102"/>
        <v>0</v>
      </c>
      <c r="BI61" s="129">
        <f t="shared" ref="BI61" si="115">SUM(BB61:BH61)</f>
        <v>0</v>
      </c>
      <c r="BK61" s="1">
        <v>4500</v>
      </c>
      <c r="BL61" s="1">
        <v>15</v>
      </c>
    </row>
    <row r="62" spans="1:64" ht="12.95" customHeight="1">
      <c r="A62" s="109" t="s">
        <v>108</v>
      </c>
      <c r="B62" s="108"/>
      <c r="C62" s="243" t="s">
        <v>70</v>
      </c>
      <c r="D62" s="244">
        <f t="shared" si="17"/>
        <v>0</v>
      </c>
      <c r="E62" s="110">
        <v>500</v>
      </c>
      <c r="F62" s="111"/>
      <c r="G62" s="116">
        <v>7533884</v>
      </c>
      <c r="H62" s="113"/>
      <c r="I62" s="172" t="s">
        <v>109</v>
      </c>
      <c r="J62" s="173"/>
      <c r="K62" s="173"/>
      <c r="L62" s="173"/>
      <c r="M62" s="173"/>
      <c r="N62" s="173"/>
      <c r="O62" s="173"/>
      <c r="P62" s="174"/>
      <c r="Q62" s="114"/>
      <c r="R62" s="154">
        <f t="shared" si="13"/>
        <v>2500</v>
      </c>
      <c r="S62" s="155">
        <f t="shared" si="14"/>
        <v>5</v>
      </c>
      <c r="T62" s="114"/>
      <c r="U62" s="177"/>
      <c r="V62" s="178"/>
      <c r="W62" s="114"/>
      <c r="X62" s="177"/>
      <c r="Y62" s="178"/>
      <c r="Z62" s="92"/>
      <c r="AA62" s="53"/>
      <c r="AB62" s="96"/>
      <c r="AC62" s="92"/>
      <c r="AD62" s="5">
        <f t="shared" ref="AD62" si="116">SUM(U62,V62,X62,Y62,AB62)</f>
        <v>0</v>
      </c>
      <c r="AE62" s="136"/>
      <c r="AF62" s="136"/>
      <c r="AG62" s="130">
        <f t="shared" si="90"/>
        <v>0</v>
      </c>
      <c r="AH62" s="130"/>
      <c r="AI62" s="130">
        <f t="shared" si="91"/>
        <v>0</v>
      </c>
      <c r="AJ62" s="130"/>
      <c r="AK62" s="130">
        <f t="shared" ref="AK62" si="117">SUM(AG62,AI62)</f>
        <v>0</v>
      </c>
      <c r="AL62" s="131"/>
      <c r="AM62" s="132">
        <f t="shared" si="93"/>
        <v>0</v>
      </c>
      <c r="AN62" s="130"/>
      <c r="AO62" s="132">
        <f t="shared" si="94"/>
        <v>0</v>
      </c>
      <c r="AP62" s="130"/>
      <c r="AQ62" s="132">
        <f t="shared" ref="AQ62" si="118">SUM(AM62:AO62)</f>
        <v>0</v>
      </c>
      <c r="AU62" s="133"/>
      <c r="AV62" s="133"/>
      <c r="AW62" s="133"/>
      <c r="AX62" s="133"/>
      <c r="AY62" s="133"/>
      <c r="AZ62" s="133"/>
      <c r="BA62" s="133">
        <v>0</v>
      </c>
      <c r="BB62" s="133">
        <f t="shared" si="96"/>
        <v>0</v>
      </c>
      <c r="BC62" s="133">
        <f t="shared" si="97"/>
        <v>0</v>
      </c>
      <c r="BD62" s="133">
        <f t="shared" si="98"/>
        <v>0</v>
      </c>
      <c r="BE62" s="133">
        <f t="shared" si="99"/>
        <v>0</v>
      </c>
      <c r="BF62" s="133">
        <f t="shared" si="100"/>
        <v>0</v>
      </c>
      <c r="BG62" s="133">
        <f t="shared" si="101"/>
        <v>0</v>
      </c>
      <c r="BH62" s="133">
        <f t="shared" si="102"/>
        <v>0</v>
      </c>
      <c r="BI62" s="129">
        <f t="shared" ref="BI62" si="119">SUM(BB62:BH62)</f>
        <v>0</v>
      </c>
      <c r="BK62" s="1">
        <v>2500</v>
      </c>
      <c r="BL62" s="1">
        <v>5</v>
      </c>
    </row>
    <row r="63" spans="1:64" ht="12.95" customHeight="1">
      <c r="A63" s="109" t="s">
        <v>110</v>
      </c>
      <c r="B63" s="108"/>
      <c r="C63" s="243" t="s">
        <v>68</v>
      </c>
      <c r="D63" s="244">
        <f t="shared" si="17"/>
        <v>0</v>
      </c>
      <c r="E63" s="110">
        <v>300</v>
      </c>
      <c r="F63" s="111"/>
      <c r="G63" s="116">
        <v>7533891</v>
      </c>
      <c r="H63" s="113"/>
      <c r="I63" s="172" t="s">
        <v>111</v>
      </c>
      <c r="J63" s="173"/>
      <c r="K63" s="173"/>
      <c r="L63" s="173"/>
      <c r="M63" s="173"/>
      <c r="N63" s="173"/>
      <c r="O63" s="173"/>
      <c r="P63" s="174"/>
      <c r="Q63" s="114"/>
      <c r="R63" s="154">
        <f t="shared" si="13"/>
        <v>9900</v>
      </c>
      <c r="S63" s="155">
        <f t="shared" si="14"/>
        <v>33</v>
      </c>
      <c r="T63" s="114"/>
      <c r="U63" s="175"/>
      <c r="V63" s="176"/>
      <c r="W63" s="114"/>
      <c r="X63" s="175"/>
      <c r="Y63" s="176"/>
      <c r="Z63" s="92"/>
      <c r="AA63" s="53"/>
      <c r="AB63" s="96"/>
      <c r="AC63" s="92"/>
      <c r="AD63" s="5">
        <f t="shared" si="18"/>
        <v>0</v>
      </c>
      <c r="AE63" s="136"/>
      <c r="AF63" s="136"/>
      <c r="AG63" s="130">
        <f t="shared" si="90"/>
        <v>0</v>
      </c>
      <c r="AH63" s="130"/>
      <c r="AI63" s="130">
        <f t="shared" si="91"/>
        <v>0</v>
      </c>
      <c r="AJ63" s="130"/>
      <c r="AK63" s="130">
        <f t="shared" si="19"/>
        <v>0</v>
      </c>
      <c r="AL63" s="131"/>
      <c r="AM63" s="132">
        <f t="shared" si="93"/>
        <v>0</v>
      </c>
      <c r="AN63" s="130"/>
      <c r="AO63" s="132">
        <f t="shared" si="94"/>
        <v>0</v>
      </c>
      <c r="AP63" s="130"/>
      <c r="AQ63" s="132">
        <f t="shared" si="4"/>
        <v>0</v>
      </c>
      <c r="AU63" s="133"/>
      <c r="AV63" s="133"/>
      <c r="AW63" s="133"/>
      <c r="AX63" s="133"/>
      <c r="AY63" s="133"/>
      <c r="AZ63" s="133"/>
      <c r="BA63" s="133">
        <v>0</v>
      </c>
      <c r="BB63" s="133">
        <f t="shared" si="96"/>
        <v>0</v>
      </c>
      <c r="BC63" s="133">
        <f t="shared" si="97"/>
        <v>0</v>
      </c>
      <c r="BD63" s="133">
        <f t="shared" si="98"/>
        <v>0</v>
      </c>
      <c r="BE63" s="133">
        <f t="shared" si="99"/>
        <v>0</v>
      </c>
      <c r="BF63" s="133">
        <f t="shared" si="100"/>
        <v>0</v>
      </c>
      <c r="BG63" s="133">
        <f t="shared" si="101"/>
        <v>0</v>
      </c>
      <c r="BH63" s="133">
        <f t="shared" si="102"/>
        <v>0</v>
      </c>
      <c r="BI63" s="129">
        <f t="shared" ref="BI63:BI65" si="120">SUM(BB63:BH63)</f>
        <v>0</v>
      </c>
      <c r="BK63" s="1">
        <v>9900</v>
      </c>
      <c r="BL63" s="1">
        <v>33</v>
      </c>
    </row>
    <row r="64" spans="1:64" ht="12.95" customHeight="1">
      <c r="A64" s="109" t="s">
        <v>110</v>
      </c>
      <c r="B64" s="108"/>
      <c r="C64" s="243" t="s">
        <v>70</v>
      </c>
      <c r="D64" s="244">
        <f t="shared" si="17"/>
        <v>0</v>
      </c>
      <c r="E64" s="110">
        <v>500</v>
      </c>
      <c r="F64" s="111"/>
      <c r="G64" s="116">
        <v>7533894</v>
      </c>
      <c r="H64" s="113"/>
      <c r="I64" s="172" t="s">
        <v>111</v>
      </c>
      <c r="J64" s="173"/>
      <c r="K64" s="173"/>
      <c r="L64" s="173"/>
      <c r="M64" s="173"/>
      <c r="N64" s="173"/>
      <c r="O64" s="173"/>
      <c r="P64" s="174"/>
      <c r="Q64" s="114"/>
      <c r="R64" s="154">
        <f t="shared" si="13"/>
        <v>2500</v>
      </c>
      <c r="S64" s="155">
        <f t="shared" si="14"/>
        <v>5</v>
      </c>
      <c r="T64" s="114"/>
      <c r="U64" s="175"/>
      <c r="V64" s="176"/>
      <c r="W64" s="114"/>
      <c r="X64" s="175"/>
      <c r="Y64" s="176"/>
      <c r="Z64" s="92"/>
      <c r="AA64" s="53"/>
      <c r="AB64" s="96"/>
      <c r="AC64" s="92"/>
      <c r="AD64" s="5">
        <f t="shared" ref="AD64" si="121">SUM(U64,V64,X64,Y64,AB64)</f>
        <v>0</v>
      </c>
      <c r="AE64" s="136"/>
      <c r="AF64" s="136"/>
      <c r="AG64" s="130">
        <f t="shared" si="90"/>
        <v>0</v>
      </c>
      <c r="AH64" s="130"/>
      <c r="AI64" s="130">
        <f t="shared" si="91"/>
        <v>0</v>
      </c>
      <c r="AJ64" s="130"/>
      <c r="AK64" s="130">
        <f t="shared" ref="AK64" si="122">SUM(AG64,AI64)</f>
        <v>0</v>
      </c>
      <c r="AL64" s="131"/>
      <c r="AM64" s="132">
        <f t="shared" si="93"/>
        <v>0</v>
      </c>
      <c r="AN64" s="130"/>
      <c r="AO64" s="132">
        <f t="shared" si="94"/>
        <v>0</v>
      </c>
      <c r="AP64" s="130"/>
      <c r="AQ64" s="132">
        <f t="shared" ref="AQ64" si="123">SUM(AM64:AO64)</f>
        <v>0</v>
      </c>
      <c r="AU64" s="133"/>
      <c r="AV64" s="133"/>
      <c r="AW64" s="133"/>
      <c r="AX64" s="133"/>
      <c r="AY64" s="133"/>
      <c r="AZ64" s="133"/>
      <c r="BA64" s="133">
        <v>0</v>
      </c>
      <c r="BB64" s="133">
        <f t="shared" si="96"/>
        <v>0</v>
      </c>
      <c r="BC64" s="133">
        <f t="shared" si="97"/>
        <v>0</v>
      </c>
      <c r="BD64" s="133">
        <f t="shared" si="98"/>
        <v>0</v>
      </c>
      <c r="BE64" s="133">
        <f t="shared" si="99"/>
        <v>0</v>
      </c>
      <c r="BF64" s="133">
        <f t="shared" si="100"/>
        <v>0</v>
      </c>
      <c r="BG64" s="133">
        <f t="shared" si="101"/>
        <v>0</v>
      </c>
      <c r="BH64" s="133">
        <f t="shared" si="102"/>
        <v>0</v>
      </c>
      <c r="BI64" s="129">
        <f t="shared" ref="BI64" si="124">SUM(BB64:BH64)</f>
        <v>0</v>
      </c>
      <c r="BK64" s="1">
        <v>2500</v>
      </c>
      <c r="BL64" s="1">
        <v>5</v>
      </c>
    </row>
    <row r="65" spans="1:64" ht="12.95" customHeight="1">
      <c r="A65" s="109" t="s">
        <v>112</v>
      </c>
      <c r="B65" s="108"/>
      <c r="C65" s="243" t="s">
        <v>68</v>
      </c>
      <c r="D65" s="244">
        <f t="shared" si="17"/>
        <v>0</v>
      </c>
      <c r="E65" s="110">
        <v>300</v>
      </c>
      <c r="F65" s="111"/>
      <c r="G65" s="116">
        <v>7533981</v>
      </c>
      <c r="H65" s="113"/>
      <c r="I65" s="172" t="s">
        <v>113</v>
      </c>
      <c r="J65" s="173"/>
      <c r="K65" s="173"/>
      <c r="L65" s="173"/>
      <c r="M65" s="173"/>
      <c r="N65" s="173"/>
      <c r="O65" s="173"/>
      <c r="P65" s="174"/>
      <c r="Q65" s="114"/>
      <c r="R65" s="154">
        <f t="shared" si="13"/>
        <v>36900</v>
      </c>
      <c r="S65" s="155">
        <f t="shared" si="14"/>
        <v>123</v>
      </c>
      <c r="T65" s="114"/>
      <c r="U65" s="175"/>
      <c r="V65" s="176"/>
      <c r="W65" s="114"/>
      <c r="X65" s="175"/>
      <c r="Y65" s="176"/>
      <c r="Z65" s="92"/>
      <c r="AA65" s="53"/>
      <c r="AB65" s="96"/>
      <c r="AC65" s="92"/>
      <c r="AD65" s="5">
        <f t="shared" si="18"/>
        <v>0</v>
      </c>
      <c r="AE65" s="136"/>
      <c r="AF65" s="136"/>
      <c r="AG65" s="130">
        <f t="shared" si="90"/>
        <v>0</v>
      </c>
      <c r="AH65" s="130"/>
      <c r="AI65" s="130">
        <f t="shared" si="91"/>
        <v>0</v>
      </c>
      <c r="AJ65" s="130"/>
      <c r="AK65" s="130">
        <f t="shared" si="19"/>
        <v>0</v>
      </c>
      <c r="AL65" s="131"/>
      <c r="AM65" s="132">
        <f t="shared" si="93"/>
        <v>0</v>
      </c>
      <c r="AN65" s="130"/>
      <c r="AO65" s="132">
        <f t="shared" si="94"/>
        <v>0</v>
      </c>
      <c r="AP65" s="130"/>
      <c r="AQ65" s="132">
        <f t="shared" si="4"/>
        <v>0</v>
      </c>
      <c r="AU65" s="133"/>
      <c r="AV65" s="133"/>
      <c r="AW65" s="133"/>
      <c r="AX65" s="133"/>
      <c r="AY65" s="133"/>
      <c r="AZ65" s="133"/>
      <c r="BA65" s="133">
        <v>0</v>
      </c>
      <c r="BB65" s="133">
        <f t="shared" si="96"/>
        <v>0</v>
      </c>
      <c r="BC65" s="133">
        <f t="shared" si="97"/>
        <v>0</v>
      </c>
      <c r="BD65" s="133">
        <f t="shared" si="98"/>
        <v>0</v>
      </c>
      <c r="BE65" s="133">
        <f t="shared" si="99"/>
        <v>0</v>
      </c>
      <c r="BF65" s="133">
        <f t="shared" si="100"/>
        <v>0</v>
      </c>
      <c r="BG65" s="133">
        <f t="shared" si="101"/>
        <v>0</v>
      </c>
      <c r="BH65" s="133">
        <f t="shared" si="102"/>
        <v>0</v>
      </c>
      <c r="BI65" s="129">
        <f t="shared" si="120"/>
        <v>0</v>
      </c>
      <c r="BK65" s="1">
        <v>36900</v>
      </c>
      <c r="BL65" s="1">
        <v>123</v>
      </c>
    </row>
    <row r="66" spans="1:64" ht="12.95" customHeight="1">
      <c r="A66" s="109" t="s">
        <v>112</v>
      </c>
      <c r="B66" s="108"/>
      <c r="C66" s="243" t="s">
        <v>70</v>
      </c>
      <c r="D66" s="244">
        <f t="shared" si="17"/>
        <v>0</v>
      </c>
      <c r="E66" s="110">
        <v>500</v>
      </c>
      <c r="F66" s="111"/>
      <c r="G66" s="116">
        <v>7533984</v>
      </c>
      <c r="H66" s="113"/>
      <c r="I66" s="172" t="s">
        <v>113</v>
      </c>
      <c r="J66" s="173"/>
      <c r="K66" s="173"/>
      <c r="L66" s="173"/>
      <c r="M66" s="173"/>
      <c r="N66" s="173"/>
      <c r="O66" s="173"/>
      <c r="P66" s="174"/>
      <c r="Q66" s="114"/>
      <c r="R66" s="154">
        <f t="shared" si="13"/>
        <v>10000</v>
      </c>
      <c r="S66" s="155">
        <f t="shared" si="14"/>
        <v>20</v>
      </c>
      <c r="T66" s="114"/>
      <c r="U66" s="175"/>
      <c r="V66" s="176"/>
      <c r="W66" s="114"/>
      <c r="X66" s="175"/>
      <c r="Y66" s="176"/>
      <c r="Z66" s="92"/>
      <c r="AA66" s="53"/>
      <c r="AB66" s="96"/>
      <c r="AC66" s="92"/>
      <c r="AD66" s="5">
        <f t="shared" ref="AD66" si="125">SUM(U66,V66,X66,Y66,AB66)</f>
        <v>0</v>
      </c>
      <c r="AE66" s="136"/>
      <c r="AF66" s="136"/>
      <c r="AG66" s="130">
        <f t="shared" si="90"/>
        <v>0</v>
      </c>
      <c r="AH66" s="130"/>
      <c r="AI66" s="130">
        <f t="shared" si="91"/>
        <v>0</v>
      </c>
      <c r="AJ66" s="130"/>
      <c r="AK66" s="130">
        <f t="shared" ref="AK66" si="126">SUM(AG66,AI66)</f>
        <v>0</v>
      </c>
      <c r="AL66" s="131"/>
      <c r="AM66" s="132">
        <f t="shared" si="93"/>
        <v>0</v>
      </c>
      <c r="AN66" s="130"/>
      <c r="AO66" s="132">
        <f t="shared" si="94"/>
        <v>0</v>
      </c>
      <c r="AP66" s="130"/>
      <c r="AQ66" s="132">
        <f t="shared" ref="AQ66" si="127">SUM(AM66:AO66)</f>
        <v>0</v>
      </c>
      <c r="AU66" s="133"/>
      <c r="AV66" s="133"/>
      <c r="AW66" s="133"/>
      <c r="AX66" s="133"/>
      <c r="AY66" s="133"/>
      <c r="AZ66" s="133"/>
      <c r="BA66" s="133">
        <v>0</v>
      </c>
      <c r="BB66" s="133">
        <f t="shared" si="96"/>
        <v>0</v>
      </c>
      <c r="BC66" s="133">
        <f t="shared" si="97"/>
        <v>0</v>
      </c>
      <c r="BD66" s="133">
        <f t="shared" si="98"/>
        <v>0</v>
      </c>
      <c r="BE66" s="133">
        <f t="shared" si="99"/>
        <v>0</v>
      </c>
      <c r="BF66" s="133">
        <f t="shared" si="100"/>
        <v>0</v>
      </c>
      <c r="BG66" s="133">
        <f t="shared" si="101"/>
        <v>0</v>
      </c>
      <c r="BH66" s="133">
        <f t="shared" si="102"/>
        <v>0</v>
      </c>
      <c r="BI66" s="129">
        <f t="shared" ref="BI66" si="128">SUM(BB66:BH66)</f>
        <v>0</v>
      </c>
      <c r="BK66" s="1">
        <v>10000</v>
      </c>
      <c r="BL66" s="1">
        <v>20</v>
      </c>
    </row>
    <row r="67" spans="1:64" ht="12.95" customHeight="1">
      <c r="A67" s="109" t="s">
        <v>114</v>
      </c>
      <c r="B67" s="108"/>
      <c r="C67" s="243" t="s">
        <v>71</v>
      </c>
      <c r="D67" s="244">
        <f t="shared" si="17"/>
        <v>0</v>
      </c>
      <c r="E67" s="110">
        <v>72</v>
      </c>
      <c r="F67" s="111"/>
      <c r="G67" s="116">
        <v>7534027</v>
      </c>
      <c r="H67" s="113"/>
      <c r="I67" s="172" t="s">
        <v>115</v>
      </c>
      <c r="J67" s="173"/>
      <c r="K67" s="173"/>
      <c r="L67" s="173"/>
      <c r="M67" s="173"/>
      <c r="N67" s="173"/>
      <c r="O67" s="173"/>
      <c r="P67" s="174"/>
      <c r="Q67" s="114"/>
      <c r="R67" s="154">
        <f t="shared" si="13"/>
        <v>1008</v>
      </c>
      <c r="S67" s="155">
        <f t="shared" si="14"/>
        <v>14</v>
      </c>
      <c r="T67" s="114"/>
      <c r="U67" s="175"/>
      <c r="V67" s="176"/>
      <c r="W67" s="114"/>
      <c r="X67" s="175"/>
      <c r="Y67" s="176"/>
      <c r="Z67" s="92"/>
      <c r="AA67" s="53"/>
      <c r="AB67" s="96"/>
      <c r="AC67" s="92"/>
      <c r="AD67" s="5">
        <f t="shared" si="18"/>
        <v>0</v>
      </c>
      <c r="AE67" s="136"/>
      <c r="AF67" s="136"/>
      <c r="AG67" s="130">
        <f t="shared" si="90"/>
        <v>0</v>
      </c>
      <c r="AH67" s="130"/>
      <c r="AI67" s="130">
        <f t="shared" si="91"/>
        <v>0</v>
      </c>
      <c r="AJ67" s="130"/>
      <c r="AK67" s="130">
        <f t="shared" si="19"/>
        <v>0</v>
      </c>
      <c r="AL67" s="131"/>
      <c r="AM67" s="132">
        <f t="shared" si="93"/>
        <v>0</v>
      </c>
      <c r="AN67" s="130"/>
      <c r="AO67" s="132">
        <f t="shared" si="94"/>
        <v>0</v>
      </c>
      <c r="AP67" s="130"/>
      <c r="AQ67" s="132">
        <f t="shared" si="4"/>
        <v>0</v>
      </c>
      <c r="AU67" s="133"/>
      <c r="AV67" s="133"/>
      <c r="AW67" s="133"/>
      <c r="AX67" s="133"/>
      <c r="AY67" s="133"/>
      <c r="AZ67" s="133"/>
      <c r="BA67" s="133">
        <v>0</v>
      </c>
      <c r="BB67" s="133">
        <f t="shared" si="96"/>
        <v>0</v>
      </c>
      <c r="BC67" s="133">
        <f t="shared" si="97"/>
        <v>0</v>
      </c>
      <c r="BD67" s="133">
        <f t="shared" si="98"/>
        <v>0</v>
      </c>
      <c r="BE67" s="133">
        <f t="shared" si="99"/>
        <v>0</v>
      </c>
      <c r="BF67" s="133">
        <f t="shared" si="100"/>
        <v>0</v>
      </c>
      <c r="BG67" s="133">
        <f t="shared" si="101"/>
        <v>0</v>
      </c>
      <c r="BH67" s="133">
        <f t="shared" si="102"/>
        <v>0</v>
      </c>
      <c r="BI67" s="129">
        <f t="shared" ref="BI67:BI82" si="129">SUM(BB67:BH67)</f>
        <v>0</v>
      </c>
      <c r="BJ67" s="1"/>
      <c r="BK67" s="1">
        <v>1008</v>
      </c>
      <c r="BL67" s="1">
        <v>14</v>
      </c>
    </row>
    <row r="68" spans="1:64" ht="12.95" customHeight="1">
      <c r="A68" s="109" t="s">
        <v>116</v>
      </c>
      <c r="B68" s="108"/>
      <c r="C68" s="243" t="s">
        <v>68</v>
      </c>
      <c r="D68" s="244">
        <f t="shared" si="17"/>
        <v>0</v>
      </c>
      <c r="E68" s="110">
        <v>300</v>
      </c>
      <c r="F68" s="111"/>
      <c r="G68" s="116">
        <v>7533951</v>
      </c>
      <c r="H68" s="113"/>
      <c r="I68" s="172" t="s">
        <v>117</v>
      </c>
      <c r="J68" s="173"/>
      <c r="K68" s="173"/>
      <c r="L68" s="173"/>
      <c r="M68" s="173"/>
      <c r="N68" s="173"/>
      <c r="O68" s="173"/>
      <c r="P68" s="174"/>
      <c r="Q68" s="114"/>
      <c r="R68" s="154">
        <f t="shared" si="13"/>
        <v>12900</v>
      </c>
      <c r="S68" s="155">
        <f t="shared" si="14"/>
        <v>43</v>
      </c>
      <c r="T68" s="114"/>
      <c r="U68" s="177"/>
      <c r="V68" s="178"/>
      <c r="W68" s="114"/>
      <c r="X68" s="177"/>
      <c r="Y68" s="178"/>
      <c r="Z68" s="92"/>
      <c r="AA68" s="53"/>
      <c r="AB68" s="96"/>
      <c r="AC68" s="92"/>
      <c r="AD68" s="5">
        <f t="shared" ref="AD68:AD70" si="130">SUM(U68,V68,X68,Y68,AB68)</f>
        <v>0</v>
      </c>
      <c r="AE68" s="136"/>
      <c r="AF68" s="136"/>
      <c r="AG68" s="130">
        <f t="shared" si="90"/>
        <v>0</v>
      </c>
      <c r="AH68" s="130"/>
      <c r="AI68" s="130">
        <f t="shared" si="91"/>
        <v>0</v>
      </c>
      <c r="AJ68" s="130"/>
      <c r="AK68" s="130">
        <f t="shared" ref="AK68:AK70" si="131">SUM(AG68,AI68)</f>
        <v>0</v>
      </c>
      <c r="AL68" s="131"/>
      <c r="AM68" s="132">
        <f t="shared" si="93"/>
        <v>0</v>
      </c>
      <c r="AN68" s="130"/>
      <c r="AO68" s="132">
        <f t="shared" si="94"/>
        <v>0</v>
      </c>
      <c r="AP68" s="130"/>
      <c r="AQ68" s="132">
        <f t="shared" ref="AQ68:AQ70" si="132">SUM(AM68:AO68)</f>
        <v>0</v>
      </c>
      <c r="AU68" s="133"/>
      <c r="AV68" s="133"/>
      <c r="AW68" s="133"/>
      <c r="AX68" s="133"/>
      <c r="AY68" s="133"/>
      <c r="AZ68" s="133"/>
      <c r="BA68" s="133">
        <v>0</v>
      </c>
      <c r="BB68" s="133">
        <f t="shared" si="96"/>
        <v>0</v>
      </c>
      <c r="BC68" s="133">
        <f t="shared" si="97"/>
        <v>0</v>
      </c>
      <c r="BD68" s="133">
        <f t="shared" si="98"/>
        <v>0</v>
      </c>
      <c r="BE68" s="133">
        <f t="shared" si="99"/>
        <v>0</v>
      </c>
      <c r="BF68" s="133">
        <f t="shared" si="100"/>
        <v>0</v>
      </c>
      <c r="BG68" s="133">
        <f t="shared" si="101"/>
        <v>0</v>
      </c>
      <c r="BH68" s="133">
        <f t="shared" si="102"/>
        <v>0</v>
      </c>
      <c r="BI68" s="129">
        <f t="shared" si="129"/>
        <v>0</v>
      </c>
      <c r="BK68" s="1">
        <v>12900</v>
      </c>
      <c r="BL68" s="1">
        <v>43</v>
      </c>
    </row>
    <row r="69" spans="1:64" ht="12.95" customHeight="1">
      <c r="A69" s="109" t="s">
        <v>116</v>
      </c>
      <c r="B69" s="108"/>
      <c r="C69" s="243" t="s">
        <v>70</v>
      </c>
      <c r="D69" s="244">
        <f t="shared" si="17"/>
        <v>0</v>
      </c>
      <c r="E69" s="110">
        <v>500</v>
      </c>
      <c r="F69" s="111"/>
      <c r="G69" s="116">
        <v>7533955</v>
      </c>
      <c r="H69" s="113"/>
      <c r="I69" s="172" t="s">
        <v>117</v>
      </c>
      <c r="J69" s="173"/>
      <c r="K69" s="173"/>
      <c r="L69" s="173"/>
      <c r="M69" s="173"/>
      <c r="N69" s="173"/>
      <c r="O69" s="173"/>
      <c r="P69" s="174"/>
      <c r="Q69" s="114"/>
      <c r="R69" s="154">
        <f t="shared" si="13"/>
        <v>1500</v>
      </c>
      <c r="S69" s="155">
        <f t="shared" si="14"/>
        <v>3</v>
      </c>
      <c r="T69" s="114"/>
      <c r="U69" s="177"/>
      <c r="V69" s="178"/>
      <c r="W69" s="114"/>
      <c r="X69" s="177"/>
      <c r="Y69" s="178"/>
      <c r="Z69" s="92"/>
      <c r="AA69" s="53"/>
      <c r="AB69" s="96"/>
      <c r="AC69" s="92"/>
      <c r="AD69" s="5">
        <f t="shared" si="130"/>
        <v>0</v>
      </c>
      <c r="AE69" s="136"/>
      <c r="AF69" s="136"/>
      <c r="AG69" s="130">
        <f t="shared" si="90"/>
        <v>0</v>
      </c>
      <c r="AH69" s="130"/>
      <c r="AI69" s="130">
        <f t="shared" si="91"/>
        <v>0</v>
      </c>
      <c r="AJ69" s="130"/>
      <c r="AK69" s="130">
        <f t="shared" si="131"/>
        <v>0</v>
      </c>
      <c r="AL69" s="131"/>
      <c r="AM69" s="132">
        <f t="shared" si="93"/>
        <v>0</v>
      </c>
      <c r="AN69" s="130"/>
      <c r="AO69" s="132">
        <f t="shared" si="94"/>
        <v>0</v>
      </c>
      <c r="AP69" s="130"/>
      <c r="AQ69" s="132">
        <f t="shared" si="132"/>
        <v>0</v>
      </c>
      <c r="AU69" s="133"/>
      <c r="AV69" s="133"/>
      <c r="AW69" s="133"/>
      <c r="AX69" s="133"/>
      <c r="AY69" s="133"/>
      <c r="AZ69" s="133"/>
      <c r="BA69" s="133">
        <v>0</v>
      </c>
      <c r="BB69" s="133">
        <f t="shared" si="96"/>
        <v>0</v>
      </c>
      <c r="BC69" s="133">
        <f t="shared" si="97"/>
        <v>0</v>
      </c>
      <c r="BD69" s="133">
        <f t="shared" si="98"/>
        <v>0</v>
      </c>
      <c r="BE69" s="133">
        <f t="shared" si="99"/>
        <v>0</v>
      </c>
      <c r="BF69" s="133">
        <f t="shared" si="100"/>
        <v>0</v>
      </c>
      <c r="BG69" s="133">
        <f t="shared" si="101"/>
        <v>0</v>
      </c>
      <c r="BH69" s="133">
        <f t="shared" si="102"/>
        <v>0</v>
      </c>
      <c r="BI69" s="129">
        <f t="shared" si="129"/>
        <v>0</v>
      </c>
      <c r="BK69" s="1">
        <v>1500</v>
      </c>
      <c r="BL69" s="1">
        <v>3</v>
      </c>
    </row>
    <row r="70" spans="1:64" ht="12.95" customHeight="1">
      <c r="A70" s="109" t="s">
        <v>118</v>
      </c>
      <c r="B70" s="108"/>
      <c r="C70" s="243" t="s">
        <v>71</v>
      </c>
      <c r="D70" s="244">
        <f t="shared" si="17"/>
        <v>0</v>
      </c>
      <c r="E70" s="110">
        <v>72</v>
      </c>
      <c r="F70" s="111"/>
      <c r="G70" s="116">
        <v>7534017</v>
      </c>
      <c r="H70" s="113"/>
      <c r="I70" s="179" t="s">
        <v>119</v>
      </c>
      <c r="J70" s="180"/>
      <c r="K70" s="180"/>
      <c r="L70" s="180"/>
      <c r="M70" s="180"/>
      <c r="N70" s="180"/>
      <c r="O70" s="180"/>
      <c r="P70" s="181"/>
      <c r="Q70" s="114"/>
      <c r="R70" s="154">
        <f t="shared" si="13"/>
        <v>2520</v>
      </c>
      <c r="S70" s="155">
        <f t="shared" si="14"/>
        <v>35</v>
      </c>
      <c r="T70" s="114"/>
      <c r="U70" s="175"/>
      <c r="V70" s="176"/>
      <c r="W70" s="114"/>
      <c r="X70" s="175"/>
      <c r="Y70" s="176"/>
      <c r="Z70" s="92"/>
      <c r="AA70" s="53"/>
      <c r="AB70" s="96"/>
      <c r="AC70" s="92"/>
      <c r="AD70" s="5">
        <f t="shared" si="130"/>
        <v>0</v>
      </c>
      <c r="AE70" s="136"/>
      <c r="AF70" s="136"/>
      <c r="AG70" s="130">
        <f t="shared" si="90"/>
        <v>0</v>
      </c>
      <c r="AH70" s="130"/>
      <c r="AI70" s="130">
        <f t="shared" si="91"/>
        <v>0</v>
      </c>
      <c r="AJ70" s="130"/>
      <c r="AK70" s="130">
        <f t="shared" si="131"/>
        <v>0</v>
      </c>
      <c r="AL70" s="131"/>
      <c r="AM70" s="132">
        <f t="shared" si="93"/>
        <v>0</v>
      </c>
      <c r="AN70" s="130"/>
      <c r="AO70" s="132">
        <f t="shared" si="94"/>
        <v>0</v>
      </c>
      <c r="AP70" s="130"/>
      <c r="AQ70" s="132">
        <f t="shared" si="132"/>
        <v>0</v>
      </c>
      <c r="AU70" s="133"/>
      <c r="AV70" s="133"/>
      <c r="AW70" s="133"/>
      <c r="AX70" s="133"/>
      <c r="AY70" s="133"/>
      <c r="AZ70" s="133"/>
      <c r="BA70" s="133">
        <v>0</v>
      </c>
      <c r="BB70" s="133">
        <f t="shared" si="96"/>
        <v>0</v>
      </c>
      <c r="BC70" s="133">
        <f t="shared" si="97"/>
        <v>0</v>
      </c>
      <c r="BD70" s="133">
        <f t="shared" si="98"/>
        <v>0</v>
      </c>
      <c r="BE70" s="133">
        <f t="shared" si="99"/>
        <v>0</v>
      </c>
      <c r="BF70" s="133">
        <f t="shared" si="100"/>
        <v>0</v>
      </c>
      <c r="BG70" s="133">
        <f t="shared" si="101"/>
        <v>0</v>
      </c>
      <c r="BH70" s="133">
        <f t="shared" si="102"/>
        <v>0</v>
      </c>
      <c r="BI70" s="129">
        <f t="shared" ref="BI70" si="133">SUM(BB70:BH70)</f>
        <v>0</v>
      </c>
      <c r="BJ70" s="1"/>
      <c r="BK70" s="1">
        <v>2520</v>
      </c>
      <c r="BL70" s="1">
        <v>35</v>
      </c>
    </row>
    <row r="71" spans="1:64">
      <c r="A71" s="109" t="s">
        <v>120</v>
      </c>
      <c r="B71" s="108"/>
      <c r="C71" s="243" t="s">
        <v>68</v>
      </c>
      <c r="D71" s="244">
        <f t="shared" si="17"/>
        <v>0</v>
      </c>
      <c r="E71" s="110">
        <v>300</v>
      </c>
      <c r="F71" s="111"/>
      <c r="G71" s="116">
        <v>7533961</v>
      </c>
      <c r="H71" s="113"/>
      <c r="I71" s="169" t="s">
        <v>121</v>
      </c>
      <c r="J71" s="170"/>
      <c r="K71" s="170"/>
      <c r="L71" s="170"/>
      <c r="M71" s="170" t="s">
        <v>122</v>
      </c>
      <c r="N71" s="170"/>
      <c r="O71" s="170"/>
      <c r="P71" s="171"/>
      <c r="Q71" s="114"/>
      <c r="R71" s="154">
        <f t="shared" si="13"/>
        <v>2700</v>
      </c>
      <c r="S71" s="155">
        <f t="shared" si="14"/>
        <v>9</v>
      </c>
      <c r="T71" s="114"/>
      <c r="U71" s="175"/>
      <c r="V71" s="176"/>
      <c r="W71" s="114"/>
      <c r="X71" s="175"/>
      <c r="Y71" s="176"/>
      <c r="Z71" s="92"/>
      <c r="AA71" s="53"/>
      <c r="AB71" s="96"/>
      <c r="AC71" s="92"/>
      <c r="AD71" s="5">
        <f t="shared" si="18"/>
        <v>0</v>
      </c>
      <c r="AE71" s="136"/>
      <c r="AF71" s="136"/>
      <c r="AG71" s="130">
        <f t="shared" si="90"/>
        <v>0</v>
      </c>
      <c r="AH71" s="130"/>
      <c r="AI71" s="130">
        <f t="shared" si="91"/>
        <v>0</v>
      </c>
      <c r="AJ71" s="130"/>
      <c r="AK71" s="130">
        <f t="shared" si="19"/>
        <v>0</v>
      </c>
      <c r="AL71" s="131"/>
      <c r="AM71" s="132">
        <f t="shared" si="93"/>
        <v>0</v>
      </c>
      <c r="AN71" s="130"/>
      <c r="AO71" s="132">
        <f t="shared" si="94"/>
        <v>0</v>
      </c>
      <c r="AP71" s="130"/>
      <c r="AQ71" s="132">
        <f t="shared" si="4"/>
        <v>0</v>
      </c>
      <c r="AU71" s="133"/>
      <c r="AV71" s="133"/>
      <c r="AW71" s="133"/>
      <c r="AX71" s="133"/>
      <c r="AY71" s="133"/>
      <c r="AZ71" s="133"/>
      <c r="BA71" s="133">
        <v>0</v>
      </c>
      <c r="BB71" s="133">
        <f t="shared" si="96"/>
        <v>0</v>
      </c>
      <c r="BC71" s="133">
        <f t="shared" si="97"/>
        <v>0</v>
      </c>
      <c r="BD71" s="133">
        <f t="shared" si="98"/>
        <v>0</v>
      </c>
      <c r="BE71" s="133">
        <f t="shared" si="99"/>
        <v>0</v>
      </c>
      <c r="BF71" s="133">
        <f t="shared" si="100"/>
        <v>0</v>
      </c>
      <c r="BG71" s="133">
        <f t="shared" si="101"/>
        <v>0</v>
      </c>
      <c r="BH71" s="133">
        <f t="shared" si="102"/>
        <v>0</v>
      </c>
      <c r="BI71" s="129">
        <f t="shared" si="129"/>
        <v>0</v>
      </c>
      <c r="BJ71" s="1"/>
      <c r="BK71" s="1">
        <v>2700</v>
      </c>
      <c r="BL71" s="1">
        <v>9</v>
      </c>
    </row>
    <row r="72" spans="1:64" ht="12.95" customHeight="1">
      <c r="A72" s="109" t="s">
        <v>120</v>
      </c>
      <c r="B72" s="108"/>
      <c r="C72" s="243" t="s">
        <v>70</v>
      </c>
      <c r="D72" s="244">
        <f t="shared" si="17"/>
        <v>0</v>
      </c>
      <c r="E72" s="110">
        <v>500</v>
      </c>
      <c r="F72" s="111"/>
      <c r="G72" s="116">
        <v>7533964</v>
      </c>
      <c r="H72" s="113"/>
      <c r="I72" s="169" t="s">
        <v>121</v>
      </c>
      <c r="J72" s="170"/>
      <c r="K72" s="170"/>
      <c r="L72" s="170"/>
      <c r="M72" s="170" t="s">
        <v>122</v>
      </c>
      <c r="N72" s="170"/>
      <c r="O72" s="170"/>
      <c r="P72" s="171"/>
      <c r="Q72" s="114"/>
      <c r="R72" s="154">
        <f t="shared" si="13"/>
        <v>2500</v>
      </c>
      <c r="S72" s="155">
        <f t="shared" si="14"/>
        <v>5</v>
      </c>
      <c r="T72" s="114"/>
      <c r="U72" s="177"/>
      <c r="V72" s="240"/>
      <c r="W72" s="114"/>
      <c r="X72" s="177"/>
      <c r="Y72" s="240"/>
      <c r="Z72" s="92"/>
      <c r="AA72" s="53"/>
      <c r="AB72" s="96"/>
      <c r="AC72" s="92"/>
      <c r="AD72" s="5">
        <f t="shared" si="18"/>
        <v>0</v>
      </c>
      <c r="AE72" s="136"/>
      <c r="AF72" s="136"/>
      <c r="AG72" s="130">
        <f t="shared" si="90"/>
        <v>0</v>
      </c>
      <c r="AH72" s="130"/>
      <c r="AI72" s="130">
        <f t="shared" si="91"/>
        <v>0</v>
      </c>
      <c r="AJ72" s="130"/>
      <c r="AK72" s="130">
        <f t="shared" si="19"/>
        <v>0</v>
      </c>
      <c r="AL72" s="131"/>
      <c r="AM72" s="132">
        <f t="shared" si="93"/>
        <v>0</v>
      </c>
      <c r="AN72" s="130"/>
      <c r="AO72" s="132">
        <f t="shared" si="94"/>
        <v>0</v>
      </c>
      <c r="AP72" s="130"/>
      <c r="AQ72" s="132">
        <f t="shared" si="4"/>
        <v>0</v>
      </c>
      <c r="AU72" s="133"/>
      <c r="AV72" s="133"/>
      <c r="AW72" s="133"/>
      <c r="AX72" s="133"/>
      <c r="AY72" s="133"/>
      <c r="AZ72" s="133"/>
      <c r="BA72" s="133">
        <v>0</v>
      </c>
      <c r="BB72" s="133">
        <f t="shared" si="96"/>
        <v>0</v>
      </c>
      <c r="BC72" s="133">
        <f t="shared" si="97"/>
        <v>0</v>
      </c>
      <c r="BD72" s="133">
        <f t="shared" si="98"/>
        <v>0</v>
      </c>
      <c r="BE72" s="133">
        <f t="shared" si="99"/>
        <v>0</v>
      </c>
      <c r="BF72" s="133">
        <f t="shared" si="100"/>
        <v>0</v>
      </c>
      <c r="BG72" s="133">
        <f t="shared" si="101"/>
        <v>0</v>
      </c>
      <c r="BH72" s="133">
        <f t="shared" si="102"/>
        <v>0</v>
      </c>
      <c r="BI72" s="129">
        <f t="shared" ref="BI72" si="134">SUM(BB72:BH72)</f>
        <v>0</v>
      </c>
      <c r="BK72" s="1">
        <v>2500</v>
      </c>
      <c r="BL72" s="1">
        <v>5</v>
      </c>
    </row>
    <row r="73" spans="1:64" ht="12.95" customHeight="1">
      <c r="A73" s="109" t="s">
        <v>120</v>
      </c>
      <c r="B73" s="108"/>
      <c r="C73" s="243" t="s">
        <v>71</v>
      </c>
      <c r="D73" s="244">
        <f t="shared" si="17"/>
        <v>0</v>
      </c>
      <c r="E73" s="110">
        <v>72</v>
      </c>
      <c r="F73" s="111"/>
      <c r="G73" s="116">
        <v>7533967</v>
      </c>
      <c r="H73" s="113"/>
      <c r="I73" s="169" t="s">
        <v>121</v>
      </c>
      <c r="J73" s="170"/>
      <c r="K73" s="170"/>
      <c r="L73" s="170"/>
      <c r="M73" s="170" t="s">
        <v>122</v>
      </c>
      <c r="N73" s="170"/>
      <c r="O73" s="170"/>
      <c r="P73" s="171"/>
      <c r="Q73" s="114"/>
      <c r="R73" s="154">
        <f t="shared" si="13"/>
        <v>1800</v>
      </c>
      <c r="S73" s="155">
        <f t="shared" si="14"/>
        <v>25</v>
      </c>
      <c r="T73" s="114"/>
      <c r="U73" s="175"/>
      <c r="V73" s="176"/>
      <c r="W73" s="114"/>
      <c r="X73" s="175"/>
      <c r="Y73" s="176"/>
      <c r="Z73" s="92"/>
      <c r="AA73" s="53"/>
      <c r="AB73" s="96"/>
      <c r="AC73" s="92"/>
      <c r="AD73" s="5">
        <f t="shared" si="18"/>
        <v>0</v>
      </c>
      <c r="AE73" s="136"/>
      <c r="AF73" s="136"/>
      <c r="AG73" s="130">
        <f t="shared" si="90"/>
        <v>0</v>
      </c>
      <c r="AH73" s="130"/>
      <c r="AI73" s="130">
        <f t="shared" si="91"/>
        <v>0</v>
      </c>
      <c r="AJ73" s="130"/>
      <c r="AK73" s="130">
        <f t="shared" si="19"/>
        <v>0</v>
      </c>
      <c r="AL73" s="131"/>
      <c r="AM73" s="132">
        <f t="shared" si="93"/>
        <v>0</v>
      </c>
      <c r="AN73" s="130"/>
      <c r="AO73" s="132">
        <f t="shared" si="94"/>
        <v>0</v>
      </c>
      <c r="AP73" s="130"/>
      <c r="AQ73" s="132">
        <f t="shared" si="4"/>
        <v>0</v>
      </c>
      <c r="AU73" s="133"/>
      <c r="AV73" s="133"/>
      <c r="AW73" s="133"/>
      <c r="AX73" s="133"/>
      <c r="AY73" s="133"/>
      <c r="AZ73" s="133"/>
      <c r="BA73" s="133">
        <v>0</v>
      </c>
      <c r="BB73" s="133">
        <f t="shared" si="96"/>
        <v>0</v>
      </c>
      <c r="BC73" s="133">
        <f t="shared" si="97"/>
        <v>0</v>
      </c>
      <c r="BD73" s="133">
        <f t="shared" si="98"/>
        <v>0</v>
      </c>
      <c r="BE73" s="133">
        <f t="shared" si="99"/>
        <v>0</v>
      </c>
      <c r="BF73" s="133">
        <f t="shared" si="100"/>
        <v>0</v>
      </c>
      <c r="BG73" s="133">
        <f t="shared" si="101"/>
        <v>0</v>
      </c>
      <c r="BH73" s="133">
        <f t="shared" si="102"/>
        <v>0</v>
      </c>
      <c r="BI73" s="129">
        <f t="shared" si="129"/>
        <v>0</v>
      </c>
      <c r="BJ73" s="1"/>
      <c r="BK73" s="1">
        <v>1800</v>
      </c>
      <c r="BL73" s="1">
        <v>25</v>
      </c>
    </row>
    <row r="74" spans="1:64" ht="12.95" customHeight="1">
      <c r="A74" s="109" t="s">
        <v>123</v>
      </c>
      <c r="B74" s="108"/>
      <c r="C74" s="243" t="s">
        <v>71</v>
      </c>
      <c r="D74" s="244">
        <f t="shared" si="17"/>
        <v>0</v>
      </c>
      <c r="E74" s="110">
        <v>72</v>
      </c>
      <c r="F74" s="111"/>
      <c r="G74" s="116">
        <v>7534037</v>
      </c>
      <c r="H74" s="113"/>
      <c r="I74" s="179" t="s">
        <v>124</v>
      </c>
      <c r="J74" s="180"/>
      <c r="K74" s="180"/>
      <c r="L74" s="180"/>
      <c r="M74" s="180"/>
      <c r="N74" s="180"/>
      <c r="O74" s="180"/>
      <c r="P74" s="181"/>
      <c r="Q74" s="114"/>
      <c r="R74" s="154">
        <f t="shared" si="13"/>
        <v>1008</v>
      </c>
      <c r="S74" s="155">
        <f t="shared" si="14"/>
        <v>14</v>
      </c>
      <c r="T74" s="114"/>
      <c r="U74" s="175"/>
      <c r="V74" s="176"/>
      <c r="W74" s="114"/>
      <c r="X74" s="175"/>
      <c r="Y74" s="176"/>
      <c r="Z74" s="92"/>
      <c r="AA74" s="53"/>
      <c r="AB74" s="96"/>
      <c r="AC74" s="92"/>
      <c r="AD74" s="5">
        <f t="shared" ref="AD74:AD75" si="135">SUM(U74,V74,X74,Y74,AB74)</f>
        <v>0</v>
      </c>
      <c r="AE74" s="136"/>
      <c r="AF74" s="136"/>
      <c r="AG74" s="130">
        <f t="shared" si="90"/>
        <v>0</v>
      </c>
      <c r="AH74" s="130"/>
      <c r="AI74" s="130">
        <f t="shared" si="91"/>
        <v>0</v>
      </c>
      <c r="AJ74" s="130"/>
      <c r="AK74" s="130">
        <f t="shared" ref="AK74:AK75" si="136">SUM(AG74,AI74)</f>
        <v>0</v>
      </c>
      <c r="AL74" s="131"/>
      <c r="AM74" s="132">
        <f t="shared" si="93"/>
        <v>0</v>
      </c>
      <c r="AN74" s="130"/>
      <c r="AO74" s="132">
        <f t="shared" si="94"/>
        <v>0</v>
      </c>
      <c r="AP74" s="130"/>
      <c r="AQ74" s="132">
        <f t="shared" ref="AQ74:AQ75" si="137">SUM(AM74:AO74)</f>
        <v>0</v>
      </c>
      <c r="AU74" s="133"/>
      <c r="AV74" s="133"/>
      <c r="AW74" s="133"/>
      <c r="AX74" s="133"/>
      <c r="AY74" s="133"/>
      <c r="AZ74" s="133"/>
      <c r="BA74" s="133">
        <v>0</v>
      </c>
      <c r="BB74" s="133">
        <f t="shared" si="96"/>
        <v>0</v>
      </c>
      <c r="BC74" s="133">
        <f t="shared" si="97"/>
        <v>0</v>
      </c>
      <c r="BD74" s="133">
        <f t="shared" si="98"/>
        <v>0</v>
      </c>
      <c r="BE74" s="133">
        <f t="shared" si="99"/>
        <v>0</v>
      </c>
      <c r="BF74" s="133">
        <f t="shared" si="100"/>
        <v>0</v>
      </c>
      <c r="BG74" s="133">
        <f t="shared" si="101"/>
        <v>0</v>
      </c>
      <c r="BH74" s="133">
        <f t="shared" si="102"/>
        <v>0</v>
      </c>
      <c r="BI74" s="129">
        <f t="shared" ref="BI74:BI75" si="138">SUM(BB74:BH74)</f>
        <v>0</v>
      </c>
      <c r="BJ74" s="1"/>
      <c r="BK74" s="1">
        <v>1008</v>
      </c>
      <c r="BL74" s="1">
        <v>14</v>
      </c>
    </row>
    <row r="75" spans="1:64" ht="12.95" customHeight="1">
      <c r="A75" s="109" t="s">
        <v>125</v>
      </c>
      <c r="B75" s="108"/>
      <c r="C75" s="243" t="s">
        <v>68</v>
      </c>
      <c r="D75" s="244">
        <f t="shared" si="17"/>
        <v>0</v>
      </c>
      <c r="E75" s="110">
        <v>300</v>
      </c>
      <c r="F75" s="111"/>
      <c r="G75" s="117">
        <v>7534101</v>
      </c>
      <c r="H75" s="113"/>
      <c r="I75" s="179" t="s">
        <v>126</v>
      </c>
      <c r="J75" s="180"/>
      <c r="K75" s="180"/>
      <c r="L75" s="180"/>
      <c r="M75" s="180"/>
      <c r="N75" s="180"/>
      <c r="O75" s="180"/>
      <c r="P75" s="181"/>
      <c r="Q75" s="114"/>
      <c r="R75" s="154" t="s">
        <v>248</v>
      </c>
      <c r="S75" s="154" t="s">
        <v>248</v>
      </c>
      <c r="T75" s="114"/>
      <c r="U75" s="177"/>
      <c r="V75" s="178"/>
      <c r="W75" s="114"/>
      <c r="X75" s="177"/>
      <c r="Y75" s="178"/>
      <c r="Z75" s="92"/>
      <c r="AA75" s="53"/>
      <c r="AB75" s="96"/>
      <c r="AC75" s="92"/>
      <c r="AD75" s="5">
        <f t="shared" si="135"/>
        <v>0</v>
      </c>
      <c r="AE75" s="136"/>
      <c r="AF75" s="136"/>
      <c r="AG75" s="130">
        <f t="shared" si="90"/>
        <v>0</v>
      </c>
      <c r="AH75" s="130"/>
      <c r="AI75" s="130">
        <f t="shared" si="91"/>
        <v>0</v>
      </c>
      <c r="AJ75" s="130"/>
      <c r="AK75" s="130">
        <f t="shared" si="136"/>
        <v>0</v>
      </c>
      <c r="AL75" s="131"/>
      <c r="AM75" s="132">
        <f t="shared" si="93"/>
        <v>0</v>
      </c>
      <c r="AN75" s="130"/>
      <c r="AO75" s="132">
        <f t="shared" si="94"/>
        <v>0</v>
      </c>
      <c r="AP75" s="130"/>
      <c r="AQ75" s="132">
        <f t="shared" si="137"/>
        <v>0</v>
      </c>
      <c r="AU75" s="133"/>
      <c r="AV75" s="133"/>
      <c r="AW75" s="133"/>
      <c r="AX75" s="133"/>
      <c r="AY75" s="133"/>
      <c r="AZ75" s="133"/>
      <c r="BA75" s="133">
        <v>0</v>
      </c>
      <c r="BB75" s="133">
        <f t="shared" si="96"/>
        <v>0</v>
      </c>
      <c r="BC75" s="133">
        <f t="shared" si="97"/>
        <v>0</v>
      </c>
      <c r="BD75" s="133">
        <f t="shared" si="98"/>
        <v>0</v>
      </c>
      <c r="BE75" s="133">
        <f t="shared" si="99"/>
        <v>0</v>
      </c>
      <c r="BF75" s="133">
        <f t="shared" si="100"/>
        <v>0</v>
      </c>
      <c r="BG75" s="133">
        <f t="shared" si="101"/>
        <v>0</v>
      </c>
      <c r="BH75" s="133">
        <f t="shared" si="102"/>
        <v>0</v>
      </c>
      <c r="BI75" s="129">
        <f t="shared" si="138"/>
        <v>0</v>
      </c>
      <c r="BJ75" s="1"/>
      <c r="BK75" s="1" t="s">
        <v>248</v>
      </c>
      <c r="BL75" s="1">
        <v>0</v>
      </c>
    </row>
    <row r="76" spans="1:64" ht="12.95" customHeight="1">
      <c r="A76" s="109" t="s">
        <v>222</v>
      </c>
      <c r="B76" s="108"/>
      <c r="C76" s="243" t="s">
        <v>71</v>
      </c>
      <c r="D76" s="244">
        <f t="shared" si="17"/>
        <v>0</v>
      </c>
      <c r="E76" s="110">
        <v>72</v>
      </c>
      <c r="F76" s="111"/>
      <c r="G76" s="117">
        <v>7534107</v>
      </c>
      <c r="H76" s="113"/>
      <c r="I76" s="179" t="s">
        <v>126</v>
      </c>
      <c r="J76" s="180"/>
      <c r="K76" s="180"/>
      <c r="L76" s="180"/>
      <c r="M76" s="180"/>
      <c r="N76" s="180"/>
      <c r="O76" s="180"/>
      <c r="P76" s="181"/>
      <c r="Q76" s="114"/>
      <c r="R76" s="154">
        <f t="shared" si="13"/>
        <v>1008</v>
      </c>
      <c r="S76" s="155">
        <f t="shared" si="14"/>
        <v>14</v>
      </c>
      <c r="T76" s="114"/>
      <c r="U76" s="177"/>
      <c r="V76" s="178"/>
      <c r="W76" s="114"/>
      <c r="X76" s="177"/>
      <c r="Y76" s="178"/>
      <c r="Z76" s="92"/>
      <c r="AA76" s="53"/>
      <c r="AB76" s="96"/>
      <c r="AC76" s="92"/>
      <c r="AD76" s="5">
        <f t="shared" ref="AD76" si="139">SUM(U76,V76,X76,Y76,AB76)</f>
        <v>0</v>
      </c>
      <c r="AE76" s="136"/>
      <c r="AF76" s="136"/>
      <c r="AG76" s="130">
        <f t="shared" si="90"/>
        <v>0</v>
      </c>
      <c r="AH76" s="130"/>
      <c r="AI76" s="130">
        <f t="shared" si="91"/>
        <v>0</v>
      </c>
      <c r="AJ76" s="130"/>
      <c r="AK76" s="130">
        <f t="shared" ref="AK76" si="140">SUM(AG76,AI76)</f>
        <v>0</v>
      </c>
      <c r="AL76" s="131"/>
      <c r="AM76" s="132">
        <f t="shared" si="93"/>
        <v>0</v>
      </c>
      <c r="AN76" s="130"/>
      <c r="AO76" s="132">
        <f t="shared" si="94"/>
        <v>0</v>
      </c>
      <c r="AP76" s="130"/>
      <c r="AQ76" s="132">
        <f t="shared" ref="AQ76" si="141">SUM(AM76:AO76)</f>
        <v>0</v>
      </c>
      <c r="AU76" s="133"/>
      <c r="AV76" s="133"/>
      <c r="AW76" s="133"/>
      <c r="AX76" s="133"/>
      <c r="AY76" s="133"/>
      <c r="AZ76" s="133"/>
      <c r="BA76" s="133">
        <v>0</v>
      </c>
      <c r="BB76" s="133">
        <f t="shared" si="96"/>
        <v>0</v>
      </c>
      <c r="BC76" s="133">
        <f t="shared" si="97"/>
        <v>0</v>
      </c>
      <c r="BD76" s="133">
        <f t="shared" si="98"/>
        <v>0</v>
      </c>
      <c r="BE76" s="133">
        <f t="shared" si="99"/>
        <v>0</v>
      </c>
      <c r="BF76" s="133">
        <f t="shared" si="100"/>
        <v>0</v>
      </c>
      <c r="BG76" s="133">
        <f t="shared" si="101"/>
        <v>0</v>
      </c>
      <c r="BH76" s="133">
        <f t="shared" si="102"/>
        <v>0</v>
      </c>
      <c r="BI76" s="129">
        <f t="shared" ref="BI76" si="142">SUM(BB76:BH76)</f>
        <v>0</v>
      </c>
      <c r="BJ76" s="1"/>
      <c r="BK76" s="1">
        <v>1008</v>
      </c>
      <c r="BL76" s="1">
        <v>14</v>
      </c>
    </row>
    <row r="77" spans="1:64" ht="12.95" customHeight="1">
      <c r="A77" s="109" t="s">
        <v>127</v>
      </c>
      <c r="B77" s="108"/>
      <c r="C77" s="243" t="s">
        <v>71</v>
      </c>
      <c r="D77" s="244">
        <f t="shared" si="17"/>
        <v>0</v>
      </c>
      <c r="E77" s="110">
        <v>72</v>
      </c>
      <c r="F77" s="111"/>
      <c r="G77" s="116">
        <v>7534087</v>
      </c>
      <c r="H77" s="113"/>
      <c r="I77" s="172" t="s">
        <v>128</v>
      </c>
      <c r="J77" s="173"/>
      <c r="K77" s="173"/>
      <c r="L77" s="173"/>
      <c r="M77" s="173"/>
      <c r="N77" s="173"/>
      <c r="O77" s="173"/>
      <c r="P77" s="174"/>
      <c r="Q77" s="114"/>
      <c r="R77" s="154">
        <f t="shared" si="13"/>
        <v>2016</v>
      </c>
      <c r="S77" s="155">
        <f t="shared" si="14"/>
        <v>28</v>
      </c>
      <c r="T77" s="114"/>
      <c r="U77" s="175"/>
      <c r="V77" s="176"/>
      <c r="W77" s="114"/>
      <c r="X77" s="175"/>
      <c r="Y77" s="176"/>
      <c r="Z77" s="92"/>
      <c r="AA77" s="53"/>
      <c r="AB77" s="96"/>
      <c r="AC77" s="92"/>
      <c r="AD77" s="5">
        <f t="shared" si="18"/>
        <v>0</v>
      </c>
      <c r="AE77" s="136"/>
      <c r="AF77" s="136"/>
      <c r="AG77" s="130">
        <f t="shared" si="90"/>
        <v>0</v>
      </c>
      <c r="AH77" s="130"/>
      <c r="AI77" s="130">
        <f t="shared" si="91"/>
        <v>0</v>
      </c>
      <c r="AJ77" s="130"/>
      <c r="AK77" s="130">
        <f t="shared" si="19"/>
        <v>0</v>
      </c>
      <c r="AL77" s="131"/>
      <c r="AM77" s="132">
        <f t="shared" si="93"/>
        <v>0</v>
      </c>
      <c r="AN77" s="130"/>
      <c r="AO77" s="132">
        <f t="shared" si="94"/>
        <v>0</v>
      </c>
      <c r="AP77" s="130"/>
      <c r="AQ77" s="132">
        <f t="shared" si="4"/>
        <v>0</v>
      </c>
      <c r="AU77" s="133"/>
      <c r="AV77" s="133"/>
      <c r="AW77" s="133"/>
      <c r="AX77" s="133"/>
      <c r="AY77" s="133"/>
      <c r="AZ77" s="133"/>
      <c r="BA77" s="133">
        <v>0</v>
      </c>
      <c r="BB77" s="133">
        <f t="shared" si="96"/>
        <v>0</v>
      </c>
      <c r="BC77" s="133">
        <f t="shared" si="97"/>
        <v>0</v>
      </c>
      <c r="BD77" s="133">
        <f t="shared" si="98"/>
        <v>0</v>
      </c>
      <c r="BE77" s="133">
        <f t="shared" si="99"/>
        <v>0</v>
      </c>
      <c r="BF77" s="133">
        <f t="shared" si="100"/>
        <v>0</v>
      </c>
      <c r="BG77" s="133">
        <f t="shared" si="101"/>
        <v>0</v>
      </c>
      <c r="BH77" s="133">
        <f t="shared" si="102"/>
        <v>0</v>
      </c>
      <c r="BI77" s="129">
        <f t="shared" si="129"/>
        <v>0</v>
      </c>
      <c r="BJ77" s="1"/>
      <c r="BK77" s="1">
        <v>2016</v>
      </c>
      <c r="BL77" s="1">
        <v>28</v>
      </c>
    </row>
    <row r="78" spans="1:64" ht="12.95" customHeight="1">
      <c r="A78" s="109" t="s">
        <v>127</v>
      </c>
      <c r="B78" s="108"/>
      <c r="C78" s="243" t="s">
        <v>129</v>
      </c>
      <c r="D78" s="244">
        <f t="shared" si="17"/>
        <v>0</v>
      </c>
      <c r="E78" s="110">
        <v>105</v>
      </c>
      <c r="F78" s="111"/>
      <c r="G78" s="116">
        <v>7134104</v>
      </c>
      <c r="H78" s="113"/>
      <c r="I78" s="172" t="s">
        <v>128</v>
      </c>
      <c r="J78" s="173"/>
      <c r="K78" s="173"/>
      <c r="L78" s="173"/>
      <c r="M78" s="173"/>
      <c r="N78" s="173"/>
      <c r="O78" s="173"/>
      <c r="P78" s="174"/>
      <c r="Q78" s="114"/>
      <c r="R78" s="154">
        <f t="shared" si="13"/>
        <v>1470</v>
      </c>
      <c r="S78" s="155">
        <f t="shared" si="14"/>
        <v>14</v>
      </c>
      <c r="T78" s="114"/>
      <c r="U78" s="175"/>
      <c r="V78" s="176"/>
      <c r="W78" s="114"/>
      <c r="X78" s="175"/>
      <c r="Y78" s="176"/>
      <c r="Z78" s="92"/>
      <c r="AA78" s="53"/>
      <c r="AB78" s="96"/>
      <c r="AC78" s="92"/>
      <c r="AD78" s="5">
        <f t="shared" si="18"/>
        <v>0</v>
      </c>
      <c r="AE78" s="136"/>
      <c r="AF78" s="136"/>
      <c r="AG78" s="130">
        <f t="shared" si="90"/>
        <v>0</v>
      </c>
      <c r="AH78" s="130"/>
      <c r="AI78" s="130">
        <f t="shared" si="91"/>
        <v>0</v>
      </c>
      <c r="AJ78" s="130"/>
      <c r="AK78" s="130">
        <f t="shared" si="19"/>
        <v>0</v>
      </c>
      <c r="AL78" s="131"/>
      <c r="AM78" s="132">
        <f t="shared" si="93"/>
        <v>0</v>
      </c>
      <c r="AN78" s="130"/>
      <c r="AO78" s="132">
        <f t="shared" si="94"/>
        <v>0</v>
      </c>
      <c r="AP78" s="130"/>
      <c r="AQ78" s="132">
        <f t="shared" si="4"/>
        <v>0</v>
      </c>
      <c r="AU78" s="133"/>
      <c r="AV78" s="133"/>
      <c r="AW78" s="133"/>
      <c r="AX78" s="133"/>
      <c r="AY78" s="133"/>
      <c r="AZ78" s="133"/>
      <c r="BA78" s="133">
        <v>0</v>
      </c>
      <c r="BB78" s="133">
        <f t="shared" si="96"/>
        <v>0</v>
      </c>
      <c r="BC78" s="133">
        <f t="shared" si="97"/>
        <v>0</v>
      </c>
      <c r="BD78" s="133">
        <f t="shared" si="98"/>
        <v>0</v>
      </c>
      <c r="BE78" s="133">
        <f t="shared" si="99"/>
        <v>0</v>
      </c>
      <c r="BF78" s="133">
        <f t="shared" si="100"/>
        <v>0</v>
      </c>
      <c r="BG78" s="133">
        <f t="shared" si="101"/>
        <v>0</v>
      </c>
      <c r="BH78" s="133">
        <f t="shared" si="102"/>
        <v>0</v>
      </c>
      <c r="BI78" s="129">
        <f t="shared" ref="BI78:BI79" si="143">SUM(BB78:BH78)</f>
        <v>0</v>
      </c>
      <c r="BJ78" s="1"/>
      <c r="BK78" s="1">
        <v>1470</v>
      </c>
      <c r="BL78" s="1">
        <v>14</v>
      </c>
    </row>
    <row r="79" spans="1:64" ht="12.95" customHeight="1">
      <c r="A79" s="109" t="s">
        <v>130</v>
      </c>
      <c r="B79" s="108"/>
      <c r="C79" s="243" t="s">
        <v>68</v>
      </c>
      <c r="D79" s="244">
        <f t="shared" si="17"/>
        <v>0</v>
      </c>
      <c r="E79" s="110">
        <v>300</v>
      </c>
      <c r="F79" s="111"/>
      <c r="G79" s="117">
        <v>7534131</v>
      </c>
      <c r="H79" s="113"/>
      <c r="I79" s="179" t="s">
        <v>131</v>
      </c>
      <c r="J79" s="180"/>
      <c r="K79" s="180"/>
      <c r="L79" s="180"/>
      <c r="M79" s="180" t="s">
        <v>131</v>
      </c>
      <c r="N79" s="180"/>
      <c r="O79" s="180"/>
      <c r="P79" s="181"/>
      <c r="Q79" s="114"/>
      <c r="R79" s="154">
        <f t="shared" si="13"/>
        <v>111000</v>
      </c>
      <c r="S79" s="155">
        <f t="shared" si="14"/>
        <v>370</v>
      </c>
      <c r="T79" s="114"/>
      <c r="U79" s="175"/>
      <c r="V79" s="176"/>
      <c r="W79" s="114"/>
      <c r="X79" s="175"/>
      <c r="Y79" s="176"/>
      <c r="Z79" s="92"/>
      <c r="AA79" s="53"/>
      <c r="AB79" s="96"/>
      <c r="AC79" s="92"/>
      <c r="AD79" s="5">
        <f t="shared" si="18"/>
        <v>0</v>
      </c>
      <c r="AE79" s="136"/>
      <c r="AF79" s="136"/>
      <c r="AG79" s="130">
        <f t="shared" si="90"/>
        <v>0</v>
      </c>
      <c r="AH79" s="130"/>
      <c r="AI79" s="130">
        <f t="shared" si="91"/>
        <v>0</v>
      </c>
      <c r="AJ79" s="130"/>
      <c r="AK79" s="130">
        <f t="shared" si="19"/>
        <v>0</v>
      </c>
      <c r="AL79" s="131"/>
      <c r="AM79" s="132">
        <f t="shared" si="93"/>
        <v>0</v>
      </c>
      <c r="AN79" s="130"/>
      <c r="AO79" s="132">
        <f t="shared" si="94"/>
        <v>0</v>
      </c>
      <c r="AP79" s="130"/>
      <c r="AQ79" s="132">
        <f t="shared" si="4"/>
        <v>0</v>
      </c>
      <c r="AU79" s="133"/>
      <c r="AV79" s="133"/>
      <c r="AW79" s="133"/>
      <c r="AX79" s="133"/>
      <c r="AY79" s="133"/>
      <c r="AZ79" s="133"/>
      <c r="BA79" s="133">
        <v>0</v>
      </c>
      <c r="BB79" s="133">
        <f t="shared" si="96"/>
        <v>0</v>
      </c>
      <c r="BC79" s="133">
        <f t="shared" si="97"/>
        <v>0</v>
      </c>
      <c r="BD79" s="133">
        <f t="shared" si="98"/>
        <v>0</v>
      </c>
      <c r="BE79" s="133">
        <f t="shared" si="99"/>
        <v>0</v>
      </c>
      <c r="BF79" s="133">
        <f t="shared" si="100"/>
        <v>0</v>
      </c>
      <c r="BG79" s="133">
        <f t="shared" si="101"/>
        <v>0</v>
      </c>
      <c r="BH79" s="133">
        <f t="shared" si="102"/>
        <v>0</v>
      </c>
      <c r="BI79" s="129">
        <f t="shared" si="143"/>
        <v>0</v>
      </c>
      <c r="BJ79" s="1"/>
      <c r="BK79" s="1">
        <v>111000</v>
      </c>
      <c r="BL79" s="1">
        <v>370</v>
      </c>
    </row>
    <row r="80" spans="1:64" ht="12.95" customHeight="1">
      <c r="A80" s="109" t="s">
        <v>130</v>
      </c>
      <c r="B80" s="108"/>
      <c r="C80" s="243" t="s">
        <v>70</v>
      </c>
      <c r="D80" s="244">
        <f t="shared" si="17"/>
        <v>0</v>
      </c>
      <c r="E80" s="110">
        <v>500</v>
      </c>
      <c r="F80" s="111"/>
      <c r="G80" s="117">
        <v>7534134</v>
      </c>
      <c r="H80" s="113"/>
      <c r="I80" s="179" t="s">
        <v>131</v>
      </c>
      <c r="J80" s="180"/>
      <c r="K80" s="180"/>
      <c r="L80" s="180"/>
      <c r="M80" s="180" t="s">
        <v>131</v>
      </c>
      <c r="N80" s="180"/>
      <c r="O80" s="180"/>
      <c r="P80" s="181"/>
      <c r="Q80" s="114"/>
      <c r="R80" s="154">
        <f t="shared" si="13"/>
        <v>9000</v>
      </c>
      <c r="S80" s="155">
        <f t="shared" si="14"/>
        <v>18</v>
      </c>
      <c r="T80" s="114"/>
      <c r="U80" s="175"/>
      <c r="V80" s="176"/>
      <c r="W80" s="114"/>
      <c r="X80" s="175"/>
      <c r="Y80" s="176"/>
      <c r="Z80" s="92"/>
      <c r="AA80" s="53"/>
      <c r="AB80" s="96"/>
      <c r="AC80" s="92"/>
      <c r="AD80" s="5">
        <f t="shared" ref="AD80" si="144">SUM(U80,V80,X80,Y80,AB80)</f>
        <v>0</v>
      </c>
      <c r="AE80" s="136"/>
      <c r="AF80" s="136"/>
      <c r="AG80" s="130">
        <f t="shared" si="90"/>
        <v>0</v>
      </c>
      <c r="AH80" s="130"/>
      <c r="AI80" s="130">
        <f t="shared" si="91"/>
        <v>0</v>
      </c>
      <c r="AJ80" s="130"/>
      <c r="AK80" s="130">
        <f t="shared" ref="AK80" si="145">SUM(AG80,AI80)</f>
        <v>0</v>
      </c>
      <c r="AL80" s="131"/>
      <c r="AM80" s="132">
        <f t="shared" si="93"/>
        <v>0</v>
      </c>
      <c r="AN80" s="130"/>
      <c r="AO80" s="132">
        <f t="shared" si="94"/>
        <v>0</v>
      </c>
      <c r="AP80" s="130"/>
      <c r="AQ80" s="132">
        <f t="shared" ref="AQ80" si="146">SUM(AM80:AO80)</f>
        <v>0</v>
      </c>
      <c r="AU80" s="133"/>
      <c r="AV80" s="133"/>
      <c r="AW80" s="133"/>
      <c r="AX80" s="133"/>
      <c r="AY80" s="133"/>
      <c r="AZ80" s="133"/>
      <c r="BA80" s="133">
        <v>0</v>
      </c>
      <c r="BB80" s="133">
        <f t="shared" si="96"/>
        <v>0</v>
      </c>
      <c r="BC80" s="133">
        <f t="shared" si="97"/>
        <v>0</v>
      </c>
      <c r="BD80" s="133">
        <f t="shared" si="98"/>
        <v>0</v>
      </c>
      <c r="BE80" s="133">
        <f t="shared" si="99"/>
        <v>0</v>
      </c>
      <c r="BF80" s="133">
        <f t="shared" si="100"/>
        <v>0</v>
      </c>
      <c r="BG80" s="133">
        <f t="shared" si="101"/>
        <v>0</v>
      </c>
      <c r="BH80" s="133">
        <f t="shared" si="102"/>
        <v>0</v>
      </c>
      <c r="BI80" s="129">
        <f t="shared" ref="BI80" si="147">SUM(BB80:BH80)</f>
        <v>0</v>
      </c>
      <c r="BJ80" s="1"/>
      <c r="BK80" s="1">
        <v>9000</v>
      </c>
      <c r="BL80" s="1">
        <v>18</v>
      </c>
    </row>
    <row r="81" spans="1:64" ht="12.95" customHeight="1">
      <c r="A81" s="109" t="s">
        <v>132</v>
      </c>
      <c r="B81" s="108"/>
      <c r="C81" s="243" t="s">
        <v>68</v>
      </c>
      <c r="D81" s="244">
        <f t="shared" si="17"/>
        <v>0</v>
      </c>
      <c r="E81" s="110">
        <v>300</v>
      </c>
      <c r="F81" s="111"/>
      <c r="G81" s="116">
        <v>7534151</v>
      </c>
      <c r="H81" s="113"/>
      <c r="I81" s="189" t="s">
        <v>133</v>
      </c>
      <c r="J81" s="190"/>
      <c r="K81" s="190"/>
      <c r="L81" s="190"/>
      <c r="M81" s="190"/>
      <c r="N81" s="190"/>
      <c r="O81" s="190"/>
      <c r="P81" s="191"/>
      <c r="Q81" s="114"/>
      <c r="R81" s="154">
        <f t="shared" si="13"/>
        <v>49200</v>
      </c>
      <c r="S81" s="155">
        <f t="shared" si="14"/>
        <v>164</v>
      </c>
      <c r="T81" s="114"/>
      <c r="U81" s="175"/>
      <c r="V81" s="176"/>
      <c r="W81" s="114"/>
      <c r="X81" s="175"/>
      <c r="Y81" s="176"/>
      <c r="Z81" s="92"/>
      <c r="AA81" s="53"/>
      <c r="AB81" s="96"/>
      <c r="AC81" s="92"/>
      <c r="AD81" s="5">
        <f t="shared" si="18"/>
        <v>0</v>
      </c>
      <c r="AE81" s="136"/>
      <c r="AF81" s="136"/>
      <c r="AG81" s="130">
        <f t="shared" si="90"/>
        <v>0</v>
      </c>
      <c r="AH81" s="130"/>
      <c r="AI81" s="130">
        <f t="shared" si="91"/>
        <v>0</v>
      </c>
      <c r="AJ81" s="130"/>
      <c r="AK81" s="130">
        <f t="shared" si="19"/>
        <v>0</v>
      </c>
      <c r="AL81" s="131"/>
      <c r="AM81" s="132">
        <f t="shared" si="93"/>
        <v>0</v>
      </c>
      <c r="AN81" s="130"/>
      <c r="AO81" s="132">
        <f t="shared" si="94"/>
        <v>0</v>
      </c>
      <c r="AP81" s="130"/>
      <c r="AQ81" s="132">
        <f t="shared" si="4"/>
        <v>0</v>
      </c>
      <c r="AU81" s="133"/>
      <c r="AV81" s="133"/>
      <c r="AW81" s="133"/>
      <c r="AX81" s="133"/>
      <c r="AY81" s="133"/>
      <c r="AZ81" s="133"/>
      <c r="BA81" s="133">
        <v>0</v>
      </c>
      <c r="BB81" s="133">
        <f t="shared" si="96"/>
        <v>0</v>
      </c>
      <c r="BC81" s="133">
        <f t="shared" si="97"/>
        <v>0</v>
      </c>
      <c r="BD81" s="133">
        <f t="shared" si="98"/>
        <v>0</v>
      </c>
      <c r="BE81" s="133">
        <f t="shared" si="99"/>
        <v>0</v>
      </c>
      <c r="BF81" s="133">
        <f t="shared" si="100"/>
        <v>0</v>
      </c>
      <c r="BG81" s="133">
        <f t="shared" si="101"/>
        <v>0</v>
      </c>
      <c r="BH81" s="133">
        <f t="shared" si="102"/>
        <v>0</v>
      </c>
      <c r="BI81" s="129">
        <f t="shared" si="129"/>
        <v>0</v>
      </c>
      <c r="BJ81" s="1"/>
      <c r="BK81" s="1">
        <v>49200</v>
      </c>
      <c r="BL81" s="1">
        <v>164</v>
      </c>
    </row>
    <row r="82" spans="1:64" ht="12.95" customHeight="1">
      <c r="A82" s="109" t="s">
        <v>132</v>
      </c>
      <c r="B82" s="108"/>
      <c r="C82" s="243" t="s">
        <v>70</v>
      </c>
      <c r="D82" s="244">
        <f t="shared" si="17"/>
        <v>0</v>
      </c>
      <c r="E82" s="110">
        <v>500</v>
      </c>
      <c r="F82" s="111"/>
      <c r="G82" s="116">
        <v>7534154</v>
      </c>
      <c r="H82" s="113"/>
      <c r="I82" s="189" t="s">
        <v>133</v>
      </c>
      <c r="J82" s="190"/>
      <c r="K82" s="190"/>
      <c r="L82" s="190"/>
      <c r="M82" s="190"/>
      <c r="N82" s="190"/>
      <c r="O82" s="190"/>
      <c r="P82" s="191"/>
      <c r="Q82" s="114"/>
      <c r="R82" s="154">
        <f t="shared" si="13"/>
        <v>10500</v>
      </c>
      <c r="S82" s="155">
        <f t="shared" si="14"/>
        <v>21</v>
      </c>
      <c r="T82" s="114"/>
      <c r="U82" s="175"/>
      <c r="V82" s="176"/>
      <c r="W82" s="114"/>
      <c r="X82" s="175"/>
      <c r="Y82" s="176"/>
      <c r="Z82" s="92"/>
      <c r="AA82" s="53"/>
      <c r="AB82" s="96"/>
      <c r="AC82" s="92"/>
      <c r="AD82" s="5">
        <f t="shared" si="18"/>
        <v>0</v>
      </c>
      <c r="AE82" s="136"/>
      <c r="AF82" s="136"/>
      <c r="AG82" s="130">
        <f t="shared" si="90"/>
        <v>0</v>
      </c>
      <c r="AH82" s="130"/>
      <c r="AI82" s="130">
        <f t="shared" si="91"/>
        <v>0</v>
      </c>
      <c r="AJ82" s="130"/>
      <c r="AK82" s="130">
        <f t="shared" si="19"/>
        <v>0</v>
      </c>
      <c r="AL82" s="131"/>
      <c r="AM82" s="132">
        <f t="shared" si="93"/>
        <v>0</v>
      </c>
      <c r="AN82" s="130"/>
      <c r="AO82" s="132">
        <f t="shared" si="94"/>
        <v>0</v>
      </c>
      <c r="AP82" s="130"/>
      <c r="AQ82" s="132">
        <f t="shared" si="4"/>
        <v>0</v>
      </c>
      <c r="AU82" s="133"/>
      <c r="AV82" s="133"/>
      <c r="AW82" s="133"/>
      <c r="AX82" s="133"/>
      <c r="AY82" s="133"/>
      <c r="AZ82" s="133"/>
      <c r="BA82" s="133">
        <v>0</v>
      </c>
      <c r="BB82" s="133">
        <f t="shared" si="96"/>
        <v>0</v>
      </c>
      <c r="BC82" s="133">
        <f t="shared" si="97"/>
        <v>0</v>
      </c>
      <c r="BD82" s="133">
        <f t="shared" si="98"/>
        <v>0</v>
      </c>
      <c r="BE82" s="133">
        <f t="shared" si="99"/>
        <v>0</v>
      </c>
      <c r="BF82" s="133">
        <f t="shared" si="100"/>
        <v>0</v>
      </c>
      <c r="BG82" s="133">
        <f t="shared" si="101"/>
        <v>0</v>
      </c>
      <c r="BH82" s="133">
        <f t="shared" si="102"/>
        <v>0</v>
      </c>
      <c r="BI82" s="129">
        <f t="shared" si="129"/>
        <v>0</v>
      </c>
      <c r="BJ82" s="1"/>
      <c r="BK82" s="1">
        <v>10500</v>
      </c>
      <c r="BL82" s="1">
        <v>21</v>
      </c>
    </row>
    <row r="83" spans="1:64">
      <c r="A83" s="109" t="s">
        <v>226</v>
      </c>
      <c r="B83" s="158" t="s">
        <v>58</v>
      </c>
      <c r="C83" s="243" t="s">
        <v>68</v>
      </c>
      <c r="D83" s="244">
        <f t="shared" si="17"/>
        <v>0</v>
      </c>
      <c r="E83" s="110">
        <v>300</v>
      </c>
      <c r="F83" s="111"/>
      <c r="G83" s="116">
        <v>7534201</v>
      </c>
      <c r="H83" s="113"/>
      <c r="I83" s="172" t="s">
        <v>240</v>
      </c>
      <c r="J83" s="173"/>
      <c r="K83" s="173"/>
      <c r="L83" s="173"/>
      <c r="M83" s="173"/>
      <c r="N83" s="173"/>
      <c r="O83" s="173"/>
      <c r="P83" s="174"/>
      <c r="Q83" s="114"/>
      <c r="R83" s="154">
        <f t="shared" si="13"/>
        <v>99900</v>
      </c>
      <c r="S83" s="155">
        <f t="shared" si="14"/>
        <v>333</v>
      </c>
      <c r="T83" s="114"/>
      <c r="U83" s="175"/>
      <c r="V83" s="176"/>
      <c r="W83" s="114"/>
      <c r="X83" s="175"/>
      <c r="Y83" s="176"/>
      <c r="Z83" s="92"/>
      <c r="AA83" s="53"/>
      <c r="AB83" s="96"/>
      <c r="AC83" s="92"/>
      <c r="AD83" s="5">
        <f t="shared" ref="AD83" si="148">SUM(U83,V83,X83,Y83,AB83)</f>
        <v>0</v>
      </c>
      <c r="AE83" s="136"/>
      <c r="AF83" s="136"/>
      <c r="AG83" s="130">
        <f t="shared" si="90"/>
        <v>0</v>
      </c>
      <c r="AH83" s="130"/>
      <c r="AI83" s="130">
        <f t="shared" si="91"/>
        <v>0</v>
      </c>
      <c r="AJ83" s="130"/>
      <c r="AK83" s="130">
        <f t="shared" ref="AK83" si="149">SUM(AG83,AI83)</f>
        <v>0</v>
      </c>
      <c r="AL83" s="131"/>
      <c r="AM83" s="132">
        <f t="shared" si="93"/>
        <v>0</v>
      </c>
      <c r="AN83" s="130"/>
      <c r="AO83" s="132">
        <f t="shared" si="94"/>
        <v>0</v>
      </c>
      <c r="AP83" s="130"/>
      <c r="AQ83" s="132">
        <f t="shared" si="4"/>
        <v>0</v>
      </c>
      <c r="AU83" s="133"/>
      <c r="AV83" s="133"/>
      <c r="AW83" s="133"/>
      <c r="AX83" s="133"/>
      <c r="AY83" s="133"/>
      <c r="AZ83" s="133"/>
      <c r="BA83" s="133">
        <v>0</v>
      </c>
      <c r="BB83" s="133">
        <f t="shared" si="96"/>
        <v>0</v>
      </c>
      <c r="BC83" s="133">
        <f t="shared" si="97"/>
        <v>0</v>
      </c>
      <c r="BD83" s="133">
        <f t="shared" si="98"/>
        <v>0</v>
      </c>
      <c r="BE83" s="133">
        <f t="shared" si="99"/>
        <v>0</v>
      </c>
      <c r="BF83" s="133">
        <f t="shared" si="100"/>
        <v>0</v>
      </c>
      <c r="BG83" s="133">
        <f t="shared" si="101"/>
        <v>0</v>
      </c>
      <c r="BH83" s="133">
        <f t="shared" si="102"/>
        <v>0</v>
      </c>
      <c r="BI83" s="129">
        <f>SUM(BB83:BH83)</f>
        <v>0</v>
      </c>
      <c r="BK83" s="1">
        <v>99900</v>
      </c>
      <c r="BL83" s="1">
        <v>333</v>
      </c>
    </row>
    <row r="84" spans="1:64">
      <c r="A84" s="109" t="s">
        <v>227</v>
      </c>
      <c r="B84" s="158" t="s">
        <v>58</v>
      </c>
      <c r="C84" s="243" t="s">
        <v>70</v>
      </c>
      <c r="D84" s="244">
        <f t="shared" si="17"/>
        <v>0</v>
      </c>
      <c r="E84" s="110">
        <v>500</v>
      </c>
      <c r="F84" s="111"/>
      <c r="G84" s="116">
        <v>7534204</v>
      </c>
      <c r="H84" s="113"/>
      <c r="I84" s="172" t="s">
        <v>240</v>
      </c>
      <c r="J84" s="173"/>
      <c r="K84" s="173"/>
      <c r="L84" s="173"/>
      <c r="M84" s="173"/>
      <c r="N84" s="173"/>
      <c r="O84" s="173"/>
      <c r="P84" s="174"/>
      <c r="Q84" s="114"/>
      <c r="R84" s="154">
        <f t="shared" si="13"/>
        <v>25000</v>
      </c>
      <c r="S84" s="155">
        <f t="shared" si="14"/>
        <v>50</v>
      </c>
      <c r="T84" s="114"/>
      <c r="U84" s="175"/>
      <c r="V84" s="176"/>
      <c r="W84" s="114"/>
      <c r="X84" s="175"/>
      <c r="Y84" s="176"/>
      <c r="Z84" s="92"/>
      <c r="AA84" s="53"/>
      <c r="AB84" s="96"/>
      <c r="AC84" s="92"/>
      <c r="AD84" s="5">
        <f t="shared" ref="AD84:AD86" si="150">SUM(U84,V84,X84,Y84,AB84)</f>
        <v>0</v>
      </c>
      <c r="AE84" s="136"/>
      <c r="AF84" s="136"/>
      <c r="AG84" s="130">
        <f t="shared" si="90"/>
        <v>0</v>
      </c>
      <c r="AH84" s="130"/>
      <c r="AI84" s="130">
        <f t="shared" si="91"/>
        <v>0</v>
      </c>
      <c r="AJ84" s="130"/>
      <c r="AK84" s="130">
        <f t="shared" ref="AK84:AK86" si="151">SUM(AG84,AI84)</f>
        <v>0</v>
      </c>
      <c r="AL84" s="131"/>
      <c r="AM84" s="132">
        <f t="shared" si="93"/>
        <v>0</v>
      </c>
      <c r="AN84" s="130"/>
      <c r="AO84" s="132">
        <f t="shared" si="94"/>
        <v>0</v>
      </c>
      <c r="AP84" s="130"/>
      <c r="AQ84" s="132">
        <f t="shared" ref="AQ84:AQ86" si="152">SUM(AM84:AO84)</f>
        <v>0</v>
      </c>
      <c r="AU84" s="133"/>
      <c r="AV84" s="133"/>
      <c r="AW84" s="133"/>
      <c r="AX84" s="133"/>
      <c r="AY84" s="133"/>
      <c r="AZ84" s="133"/>
      <c r="BA84" s="133">
        <v>0</v>
      </c>
      <c r="BB84" s="133">
        <f t="shared" si="96"/>
        <v>0</v>
      </c>
      <c r="BC84" s="133">
        <f t="shared" si="97"/>
        <v>0</v>
      </c>
      <c r="BD84" s="133">
        <f t="shared" si="98"/>
        <v>0</v>
      </c>
      <c r="BE84" s="133">
        <f t="shared" si="99"/>
        <v>0</v>
      </c>
      <c r="BF84" s="133">
        <f t="shared" si="100"/>
        <v>0</v>
      </c>
      <c r="BG84" s="133">
        <f t="shared" si="101"/>
        <v>0</v>
      </c>
      <c r="BH84" s="133">
        <f t="shared" si="102"/>
        <v>0</v>
      </c>
      <c r="BI84" s="129">
        <f>SUM(BB84:BH84)</f>
        <v>0</v>
      </c>
      <c r="BK84" s="1">
        <v>25000</v>
      </c>
      <c r="BL84" s="1">
        <v>50</v>
      </c>
    </row>
    <row r="85" spans="1:64">
      <c r="A85" s="109" t="s">
        <v>134</v>
      </c>
      <c r="B85" s="108"/>
      <c r="C85" s="243" t="s">
        <v>68</v>
      </c>
      <c r="D85" s="244">
        <f t="shared" si="17"/>
        <v>0</v>
      </c>
      <c r="E85" s="110">
        <v>300</v>
      </c>
      <c r="F85" s="111"/>
      <c r="G85" s="116">
        <v>7534401</v>
      </c>
      <c r="H85" s="113"/>
      <c r="I85" s="172" t="s">
        <v>135</v>
      </c>
      <c r="J85" s="173"/>
      <c r="K85" s="173"/>
      <c r="L85" s="173"/>
      <c r="M85" s="173"/>
      <c r="N85" s="173"/>
      <c r="O85" s="173"/>
      <c r="P85" s="174"/>
      <c r="Q85" s="114"/>
      <c r="R85" s="154">
        <f t="shared" si="13"/>
        <v>99900</v>
      </c>
      <c r="S85" s="155">
        <f t="shared" si="14"/>
        <v>333</v>
      </c>
      <c r="T85" s="114"/>
      <c r="U85" s="175"/>
      <c r="V85" s="176"/>
      <c r="W85" s="114"/>
      <c r="X85" s="175"/>
      <c r="Y85" s="176"/>
      <c r="Z85" s="92"/>
      <c r="AA85" s="53"/>
      <c r="AB85" s="96"/>
      <c r="AC85" s="92"/>
      <c r="AD85" s="5">
        <f t="shared" si="150"/>
        <v>0</v>
      </c>
      <c r="AE85" s="136"/>
      <c r="AF85" s="136"/>
      <c r="AG85" s="130">
        <f t="shared" si="90"/>
        <v>0</v>
      </c>
      <c r="AH85" s="130"/>
      <c r="AI85" s="130">
        <f t="shared" si="91"/>
        <v>0</v>
      </c>
      <c r="AJ85" s="130"/>
      <c r="AK85" s="130">
        <f t="shared" si="151"/>
        <v>0</v>
      </c>
      <c r="AL85" s="131"/>
      <c r="AM85" s="132">
        <f t="shared" si="93"/>
        <v>0</v>
      </c>
      <c r="AN85" s="130"/>
      <c r="AO85" s="132">
        <f t="shared" si="94"/>
        <v>0</v>
      </c>
      <c r="AP85" s="130"/>
      <c r="AQ85" s="132">
        <f t="shared" si="152"/>
        <v>0</v>
      </c>
      <c r="AU85" s="133"/>
      <c r="AV85" s="133"/>
      <c r="AW85" s="133"/>
      <c r="AX85" s="133"/>
      <c r="AY85" s="133"/>
      <c r="AZ85" s="133"/>
      <c r="BA85" s="133">
        <v>0</v>
      </c>
      <c r="BB85" s="133">
        <f t="shared" si="96"/>
        <v>0</v>
      </c>
      <c r="BC85" s="133">
        <f t="shared" si="97"/>
        <v>0</v>
      </c>
      <c r="BD85" s="133">
        <f t="shared" si="98"/>
        <v>0</v>
      </c>
      <c r="BE85" s="133">
        <f t="shared" si="99"/>
        <v>0</v>
      </c>
      <c r="BF85" s="133">
        <f t="shared" si="100"/>
        <v>0</v>
      </c>
      <c r="BG85" s="133">
        <f t="shared" si="101"/>
        <v>0</v>
      </c>
      <c r="BH85" s="133">
        <f t="shared" si="102"/>
        <v>0</v>
      </c>
      <c r="BI85" s="129">
        <f>SUM(BB85:BH85)</f>
        <v>0</v>
      </c>
      <c r="BK85" s="1">
        <v>99900</v>
      </c>
      <c r="BL85" s="1">
        <v>333</v>
      </c>
    </row>
    <row r="86" spans="1:64">
      <c r="A86" s="109" t="s">
        <v>134</v>
      </c>
      <c r="B86" s="108"/>
      <c r="C86" s="243" t="s">
        <v>70</v>
      </c>
      <c r="D86" s="244">
        <f t="shared" si="17"/>
        <v>0</v>
      </c>
      <c r="E86" s="110">
        <v>500</v>
      </c>
      <c r="F86" s="111"/>
      <c r="G86" s="116">
        <v>7534404</v>
      </c>
      <c r="H86" s="113"/>
      <c r="I86" s="172" t="s">
        <v>135</v>
      </c>
      <c r="J86" s="173"/>
      <c r="K86" s="173"/>
      <c r="L86" s="173"/>
      <c r="M86" s="173"/>
      <c r="N86" s="173"/>
      <c r="O86" s="173"/>
      <c r="P86" s="174"/>
      <c r="Q86" s="114"/>
      <c r="R86" s="154" t="s">
        <v>248</v>
      </c>
      <c r="S86" s="154" t="s">
        <v>248</v>
      </c>
      <c r="T86" s="114"/>
      <c r="U86" s="175"/>
      <c r="V86" s="176"/>
      <c r="W86" s="114"/>
      <c r="X86" s="175"/>
      <c r="Y86" s="176"/>
      <c r="Z86" s="92"/>
      <c r="AA86" s="53"/>
      <c r="AB86" s="96"/>
      <c r="AC86" s="92"/>
      <c r="AD86" s="5">
        <f t="shared" si="150"/>
        <v>0</v>
      </c>
      <c r="AE86" s="136"/>
      <c r="AF86" s="136"/>
      <c r="AG86" s="130">
        <f t="shared" si="90"/>
        <v>0</v>
      </c>
      <c r="AH86" s="130"/>
      <c r="AI86" s="130">
        <f t="shared" si="91"/>
        <v>0</v>
      </c>
      <c r="AJ86" s="130"/>
      <c r="AK86" s="130">
        <f t="shared" si="151"/>
        <v>0</v>
      </c>
      <c r="AL86" s="131"/>
      <c r="AM86" s="132">
        <f t="shared" si="93"/>
        <v>0</v>
      </c>
      <c r="AN86" s="130"/>
      <c r="AO86" s="132">
        <f t="shared" si="94"/>
        <v>0</v>
      </c>
      <c r="AP86" s="130"/>
      <c r="AQ86" s="132">
        <f t="shared" si="152"/>
        <v>0</v>
      </c>
      <c r="AU86" s="133"/>
      <c r="AV86" s="133"/>
      <c r="AW86" s="133"/>
      <c r="AX86" s="133"/>
      <c r="AY86" s="133"/>
      <c r="AZ86" s="133"/>
      <c r="BA86" s="133">
        <v>0</v>
      </c>
      <c r="BB86" s="133">
        <f t="shared" si="96"/>
        <v>0</v>
      </c>
      <c r="BC86" s="133">
        <f t="shared" si="97"/>
        <v>0</v>
      </c>
      <c r="BD86" s="133">
        <f t="shared" si="98"/>
        <v>0</v>
      </c>
      <c r="BE86" s="133">
        <f t="shared" si="99"/>
        <v>0</v>
      </c>
      <c r="BF86" s="133">
        <f t="shared" si="100"/>
        <v>0</v>
      </c>
      <c r="BG86" s="133">
        <f t="shared" si="101"/>
        <v>0</v>
      </c>
      <c r="BH86" s="133">
        <f t="shared" si="102"/>
        <v>0</v>
      </c>
      <c r="BI86" s="129">
        <f>SUM(BB86:BH86)</f>
        <v>0</v>
      </c>
      <c r="BK86" s="1" t="s">
        <v>248</v>
      </c>
      <c r="BL86" s="1">
        <v>0</v>
      </c>
    </row>
    <row r="87" spans="1:64">
      <c r="A87" s="109" t="s">
        <v>134</v>
      </c>
      <c r="B87" s="108"/>
      <c r="C87" s="243" t="s">
        <v>71</v>
      </c>
      <c r="D87" s="244">
        <f t="shared" si="17"/>
        <v>0</v>
      </c>
      <c r="E87" s="110">
        <v>72</v>
      </c>
      <c r="F87" s="111"/>
      <c r="G87" s="116">
        <v>7534407</v>
      </c>
      <c r="H87" s="113"/>
      <c r="I87" s="172" t="s">
        <v>135</v>
      </c>
      <c r="J87" s="173"/>
      <c r="K87" s="173"/>
      <c r="L87" s="173"/>
      <c r="M87" s="173"/>
      <c r="N87" s="173"/>
      <c r="O87" s="173"/>
      <c r="P87" s="174"/>
      <c r="Q87" s="114"/>
      <c r="R87" s="154">
        <f t="shared" si="13"/>
        <v>4032</v>
      </c>
      <c r="S87" s="155">
        <f t="shared" si="14"/>
        <v>56</v>
      </c>
      <c r="T87" s="114"/>
      <c r="U87" s="175"/>
      <c r="V87" s="176"/>
      <c r="W87" s="114"/>
      <c r="X87" s="175"/>
      <c r="Y87" s="176"/>
      <c r="Z87" s="92"/>
      <c r="AA87" s="53"/>
      <c r="AB87" s="96"/>
      <c r="AC87" s="92"/>
      <c r="AD87" s="5">
        <f t="shared" si="18"/>
        <v>0</v>
      </c>
      <c r="AE87" s="136"/>
      <c r="AF87" s="136"/>
      <c r="AG87" s="130">
        <f t="shared" si="90"/>
        <v>0</v>
      </c>
      <c r="AH87" s="130"/>
      <c r="AI87" s="130">
        <f t="shared" si="91"/>
        <v>0</v>
      </c>
      <c r="AJ87" s="130"/>
      <c r="AK87" s="130">
        <f t="shared" si="19"/>
        <v>0</v>
      </c>
      <c r="AL87" s="131"/>
      <c r="AM87" s="132">
        <f t="shared" si="93"/>
        <v>0</v>
      </c>
      <c r="AN87" s="130"/>
      <c r="AO87" s="132">
        <f t="shared" si="94"/>
        <v>0</v>
      </c>
      <c r="AP87" s="130"/>
      <c r="AQ87" s="132">
        <f t="shared" ref="AQ87:AQ133" si="153">SUM(AM87:AO87)</f>
        <v>0</v>
      </c>
      <c r="AU87" s="133"/>
      <c r="AV87" s="133"/>
      <c r="AW87" s="133"/>
      <c r="AX87" s="133"/>
      <c r="AY87" s="133"/>
      <c r="AZ87" s="133"/>
      <c r="BA87" s="133">
        <v>0</v>
      </c>
      <c r="BB87" s="133">
        <f t="shared" si="96"/>
        <v>0</v>
      </c>
      <c r="BC87" s="133">
        <f t="shared" si="97"/>
        <v>0</v>
      </c>
      <c r="BD87" s="133">
        <f t="shared" si="98"/>
        <v>0</v>
      </c>
      <c r="BE87" s="133">
        <f t="shared" si="99"/>
        <v>0</v>
      </c>
      <c r="BF87" s="133">
        <f t="shared" si="100"/>
        <v>0</v>
      </c>
      <c r="BG87" s="133">
        <f t="shared" si="101"/>
        <v>0</v>
      </c>
      <c r="BH87" s="133">
        <f t="shared" si="102"/>
        <v>0</v>
      </c>
      <c r="BI87" s="129">
        <f>SUM(BB87:BH87)</f>
        <v>0</v>
      </c>
      <c r="BK87" s="1">
        <v>4032</v>
      </c>
      <c r="BL87" s="1">
        <v>56</v>
      </c>
    </row>
    <row r="88" spans="1:64" ht="12.95" customHeight="1">
      <c r="A88" s="109" t="s">
        <v>136</v>
      </c>
      <c r="B88" s="108"/>
      <c r="C88" s="243" t="s">
        <v>68</v>
      </c>
      <c r="D88" s="244">
        <f t="shared" si="17"/>
        <v>0</v>
      </c>
      <c r="E88" s="110">
        <v>300</v>
      </c>
      <c r="F88" s="111"/>
      <c r="G88" s="116">
        <v>7534301</v>
      </c>
      <c r="H88" s="113"/>
      <c r="I88" s="172" t="s">
        <v>137</v>
      </c>
      <c r="J88" s="173"/>
      <c r="K88" s="173"/>
      <c r="L88" s="173"/>
      <c r="M88" s="173"/>
      <c r="N88" s="173"/>
      <c r="O88" s="173"/>
      <c r="P88" s="174"/>
      <c r="Q88" s="114"/>
      <c r="R88" s="154">
        <f t="shared" si="13"/>
        <v>95400</v>
      </c>
      <c r="S88" s="155">
        <f t="shared" si="14"/>
        <v>318</v>
      </c>
      <c r="T88" s="114"/>
      <c r="U88" s="175"/>
      <c r="V88" s="176"/>
      <c r="W88" s="114"/>
      <c r="X88" s="175"/>
      <c r="Y88" s="176"/>
      <c r="Z88" s="92"/>
      <c r="AA88" s="53"/>
      <c r="AB88" s="96"/>
      <c r="AC88" s="92"/>
      <c r="AD88" s="5">
        <f t="shared" si="18"/>
        <v>0</v>
      </c>
      <c r="AE88" s="136"/>
      <c r="AF88" s="136"/>
      <c r="AG88" s="130">
        <f t="shared" si="90"/>
        <v>0</v>
      </c>
      <c r="AH88" s="130"/>
      <c r="AI88" s="130">
        <f t="shared" si="91"/>
        <v>0</v>
      </c>
      <c r="AJ88" s="130"/>
      <c r="AK88" s="130">
        <f t="shared" si="19"/>
        <v>0</v>
      </c>
      <c r="AL88" s="131"/>
      <c r="AM88" s="132">
        <f t="shared" si="93"/>
        <v>0</v>
      </c>
      <c r="AN88" s="130"/>
      <c r="AO88" s="132">
        <f t="shared" si="94"/>
        <v>0</v>
      </c>
      <c r="AP88" s="130"/>
      <c r="AQ88" s="132">
        <f t="shared" si="153"/>
        <v>0</v>
      </c>
      <c r="AU88" s="133"/>
      <c r="AV88" s="133"/>
      <c r="AW88" s="133"/>
      <c r="AX88" s="133"/>
      <c r="AY88" s="133"/>
      <c r="AZ88" s="133"/>
      <c r="BA88" s="133">
        <v>0</v>
      </c>
      <c r="BB88" s="133">
        <f t="shared" si="96"/>
        <v>0</v>
      </c>
      <c r="BC88" s="133">
        <f t="shared" si="97"/>
        <v>0</v>
      </c>
      <c r="BD88" s="133">
        <f t="shared" si="98"/>
        <v>0</v>
      </c>
      <c r="BE88" s="133">
        <f t="shared" si="99"/>
        <v>0</v>
      </c>
      <c r="BF88" s="133">
        <f t="shared" si="100"/>
        <v>0</v>
      </c>
      <c r="BG88" s="133">
        <f t="shared" si="101"/>
        <v>0</v>
      </c>
      <c r="BH88" s="133">
        <f t="shared" si="102"/>
        <v>0</v>
      </c>
      <c r="BI88" s="129">
        <f t="shared" ref="BI88" si="154">SUM(BB88:BH88)</f>
        <v>0</v>
      </c>
      <c r="BK88" s="1">
        <v>95400</v>
      </c>
      <c r="BL88" s="1">
        <v>318</v>
      </c>
    </row>
    <row r="89" spans="1:64" ht="12.95" customHeight="1">
      <c r="A89" s="109" t="s">
        <v>136</v>
      </c>
      <c r="B89" s="108"/>
      <c r="C89" s="243" t="s">
        <v>70</v>
      </c>
      <c r="D89" s="244">
        <f t="shared" si="17"/>
        <v>0</v>
      </c>
      <c r="E89" s="110">
        <v>500</v>
      </c>
      <c r="F89" s="111"/>
      <c r="G89" s="116">
        <v>7534305</v>
      </c>
      <c r="H89" s="113"/>
      <c r="I89" s="172" t="s">
        <v>137</v>
      </c>
      <c r="J89" s="173"/>
      <c r="K89" s="173"/>
      <c r="L89" s="173"/>
      <c r="M89" s="173"/>
      <c r="N89" s="173"/>
      <c r="O89" s="173"/>
      <c r="P89" s="174"/>
      <c r="Q89" s="114"/>
      <c r="R89" s="154" t="s">
        <v>248</v>
      </c>
      <c r="S89" s="154" t="s">
        <v>248</v>
      </c>
      <c r="T89" s="114"/>
      <c r="U89" s="175"/>
      <c r="V89" s="176"/>
      <c r="W89" s="114"/>
      <c r="X89" s="175"/>
      <c r="Y89" s="176"/>
      <c r="Z89" s="92"/>
      <c r="AA89" s="53"/>
      <c r="AB89" s="96"/>
      <c r="AC89" s="92"/>
      <c r="AD89" s="5">
        <f t="shared" ref="AD89" si="155">SUM(U89,V89,X89,Y89,AB89)</f>
        <v>0</v>
      </c>
      <c r="AE89" s="136"/>
      <c r="AF89" s="136"/>
      <c r="AG89" s="130">
        <f t="shared" ref="AG89:AG118" si="156">U89*E89</f>
        <v>0</v>
      </c>
      <c r="AH89" s="130"/>
      <c r="AI89" s="130">
        <f t="shared" ref="AI89:AI118" si="157">X89*E89</f>
        <v>0</v>
      </c>
      <c r="AJ89" s="130"/>
      <c r="AK89" s="130">
        <f t="shared" ref="AK89" si="158">SUM(AG89,AI89)</f>
        <v>0</v>
      </c>
      <c r="AL89" s="131"/>
      <c r="AM89" s="132">
        <f t="shared" ref="AM89:AM118" si="159">(U89*E89)*D89</f>
        <v>0</v>
      </c>
      <c r="AN89" s="130"/>
      <c r="AO89" s="132">
        <f t="shared" ref="AO89:AO118" si="160">(X89*E89)*D89</f>
        <v>0</v>
      </c>
      <c r="AP89" s="130"/>
      <c r="AQ89" s="132">
        <f t="shared" ref="AQ89" si="161">SUM(AM89:AO89)</f>
        <v>0</v>
      </c>
      <c r="AU89" s="133"/>
      <c r="AV89" s="133"/>
      <c r="AW89" s="133"/>
      <c r="AX89" s="133"/>
      <c r="AY89" s="133"/>
      <c r="AZ89" s="133"/>
      <c r="BA89" s="133">
        <v>0</v>
      </c>
      <c r="BB89" s="133">
        <f t="shared" ref="BB89:BB120" si="162">IF($K$18&lt;BB$21,0,IF($K$18&gt;BB$22,0,$AU89))</f>
        <v>0</v>
      </c>
      <c r="BC89" s="133">
        <f t="shared" ref="BC89:BC120" si="163">IF($K$18&lt;BC$21,0,IF($K$18&gt;BC$22,0,$AV89))</f>
        <v>0</v>
      </c>
      <c r="BD89" s="133">
        <f t="shared" ref="BD89:BD120" si="164">IF($K$18&lt;BD$21,0,IF($K$18&gt;BD$22,0,$AW89))</f>
        <v>0</v>
      </c>
      <c r="BE89" s="133">
        <f t="shared" ref="BE89:BE120" si="165">IF($K$18&lt;BE$21,0,IF($K$18&gt;BE$22,0,$AX89))</f>
        <v>0</v>
      </c>
      <c r="BF89" s="133">
        <f t="shared" ref="BF89:BF120" si="166">IF($K$18&lt;BF$21,0,IF($K$18&gt;BF$22,0,$AY89))</f>
        <v>0</v>
      </c>
      <c r="BG89" s="133">
        <f t="shared" ref="BG89:BG120" si="167">IF($K$18&lt;BG$21,0,IF($K$18&gt;BG$22,0,$AZ89))</f>
        <v>0</v>
      </c>
      <c r="BH89" s="133">
        <f t="shared" ref="BH89:BH120" si="168">IF($K$18&lt;BH$21,0,IF($K$18&gt;BH$22,0,$BA89))</f>
        <v>0</v>
      </c>
      <c r="BI89" s="129">
        <f t="shared" ref="BI89" si="169">SUM(BB89:BH89)</f>
        <v>0</v>
      </c>
      <c r="BK89" s="1" t="s">
        <v>248</v>
      </c>
      <c r="BL89" s="1">
        <v>0</v>
      </c>
    </row>
    <row r="90" spans="1:64" ht="12.95" customHeight="1">
      <c r="A90" s="109" t="s">
        <v>138</v>
      </c>
      <c r="B90" s="108"/>
      <c r="C90" s="243" t="s">
        <v>68</v>
      </c>
      <c r="D90" s="244">
        <f t="shared" ref="D90:D153" si="170">BI90</f>
        <v>0</v>
      </c>
      <c r="E90" s="110">
        <v>300</v>
      </c>
      <c r="F90" s="111"/>
      <c r="G90" s="116">
        <v>7534501</v>
      </c>
      <c r="H90" s="113"/>
      <c r="I90" s="172" t="s">
        <v>139</v>
      </c>
      <c r="J90" s="173"/>
      <c r="K90" s="173"/>
      <c r="L90" s="173"/>
      <c r="M90" s="173"/>
      <c r="N90" s="173"/>
      <c r="O90" s="173"/>
      <c r="P90" s="174"/>
      <c r="Q90" s="114"/>
      <c r="R90" s="154">
        <f t="shared" ref="R90:R153" si="171">E90*S90</f>
        <v>70500</v>
      </c>
      <c r="S90" s="155">
        <f t="shared" ref="S90:S153" si="172">BL90</f>
        <v>235</v>
      </c>
      <c r="T90" s="114"/>
      <c r="U90" s="175"/>
      <c r="V90" s="176"/>
      <c r="W90" s="114"/>
      <c r="X90" s="175"/>
      <c r="Y90" s="176"/>
      <c r="Z90" s="92"/>
      <c r="AA90" s="53"/>
      <c r="AB90" s="96"/>
      <c r="AC90" s="92"/>
      <c r="AD90" s="5">
        <f t="shared" si="18"/>
        <v>0</v>
      </c>
      <c r="AE90" s="136"/>
      <c r="AF90" s="136"/>
      <c r="AG90" s="130">
        <f t="shared" si="156"/>
        <v>0</v>
      </c>
      <c r="AH90" s="130"/>
      <c r="AI90" s="130">
        <f t="shared" si="157"/>
        <v>0</v>
      </c>
      <c r="AJ90" s="130"/>
      <c r="AK90" s="130">
        <f t="shared" si="19"/>
        <v>0</v>
      </c>
      <c r="AL90" s="131"/>
      <c r="AM90" s="132">
        <f t="shared" si="159"/>
        <v>0</v>
      </c>
      <c r="AN90" s="130"/>
      <c r="AO90" s="132">
        <f t="shared" si="160"/>
        <v>0</v>
      </c>
      <c r="AP90" s="130"/>
      <c r="AQ90" s="132">
        <f t="shared" si="153"/>
        <v>0</v>
      </c>
      <c r="AU90" s="133"/>
      <c r="AV90" s="133"/>
      <c r="AW90" s="133"/>
      <c r="AX90" s="133"/>
      <c r="AY90" s="133"/>
      <c r="AZ90" s="133"/>
      <c r="BA90" s="133">
        <v>0</v>
      </c>
      <c r="BB90" s="133">
        <f t="shared" si="162"/>
        <v>0</v>
      </c>
      <c r="BC90" s="133">
        <f t="shared" si="163"/>
        <v>0</v>
      </c>
      <c r="BD90" s="133">
        <f t="shared" si="164"/>
        <v>0</v>
      </c>
      <c r="BE90" s="133">
        <f t="shared" si="165"/>
        <v>0</v>
      </c>
      <c r="BF90" s="133">
        <f t="shared" si="166"/>
        <v>0</v>
      </c>
      <c r="BG90" s="133">
        <f t="shared" si="167"/>
        <v>0</v>
      </c>
      <c r="BH90" s="133">
        <f t="shared" si="168"/>
        <v>0</v>
      </c>
      <c r="BI90" s="129">
        <f t="shared" ref="BI90:BI97" si="173">SUM(BB90:BH90)</f>
        <v>0</v>
      </c>
      <c r="BK90" s="1">
        <v>70500</v>
      </c>
      <c r="BL90" s="1">
        <v>235</v>
      </c>
    </row>
    <row r="91" spans="1:64" ht="12.95" customHeight="1">
      <c r="A91" s="109" t="s">
        <v>138</v>
      </c>
      <c r="B91" s="108"/>
      <c r="C91" s="243" t="s">
        <v>70</v>
      </c>
      <c r="D91" s="244">
        <f t="shared" si="170"/>
        <v>0</v>
      </c>
      <c r="E91" s="110">
        <v>500</v>
      </c>
      <c r="F91" s="111"/>
      <c r="G91" s="116">
        <v>7534504</v>
      </c>
      <c r="H91" s="113"/>
      <c r="I91" s="172" t="s">
        <v>139</v>
      </c>
      <c r="J91" s="173"/>
      <c r="K91" s="173"/>
      <c r="L91" s="173"/>
      <c r="M91" s="173"/>
      <c r="N91" s="173"/>
      <c r="O91" s="173"/>
      <c r="P91" s="174"/>
      <c r="Q91" s="114"/>
      <c r="R91" s="154">
        <f t="shared" si="171"/>
        <v>16000</v>
      </c>
      <c r="S91" s="155">
        <f t="shared" si="172"/>
        <v>32</v>
      </c>
      <c r="T91" s="114"/>
      <c r="U91" s="175"/>
      <c r="V91" s="176"/>
      <c r="W91" s="114"/>
      <c r="X91" s="175"/>
      <c r="Y91" s="176"/>
      <c r="Z91" s="92"/>
      <c r="AA91" s="53"/>
      <c r="AB91" s="96"/>
      <c r="AC91" s="92"/>
      <c r="AD91" s="5">
        <f t="shared" si="18"/>
        <v>0</v>
      </c>
      <c r="AE91" s="136"/>
      <c r="AF91" s="136"/>
      <c r="AG91" s="130">
        <f t="shared" si="156"/>
        <v>0</v>
      </c>
      <c r="AH91" s="130"/>
      <c r="AI91" s="130">
        <f t="shared" si="157"/>
        <v>0</v>
      </c>
      <c r="AJ91" s="130"/>
      <c r="AK91" s="130">
        <f t="shared" si="19"/>
        <v>0</v>
      </c>
      <c r="AL91" s="131"/>
      <c r="AM91" s="132">
        <f t="shared" si="159"/>
        <v>0</v>
      </c>
      <c r="AN91" s="130"/>
      <c r="AO91" s="132">
        <f t="shared" si="160"/>
        <v>0</v>
      </c>
      <c r="AP91" s="130"/>
      <c r="AQ91" s="132">
        <f t="shared" si="153"/>
        <v>0</v>
      </c>
      <c r="AU91" s="133"/>
      <c r="AV91" s="133"/>
      <c r="AW91" s="133"/>
      <c r="AX91" s="133"/>
      <c r="AY91" s="133"/>
      <c r="AZ91" s="133"/>
      <c r="BA91" s="133">
        <v>0</v>
      </c>
      <c r="BB91" s="133">
        <f t="shared" si="162"/>
        <v>0</v>
      </c>
      <c r="BC91" s="133">
        <f t="shared" si="163"/>
        <v>0</v>
      </c>
      <c r="BD91" s="133">
        <f t="shared" si="164"/>
        <v>0</v>
      </c>
      <c r="BE91" s="133">
        <f t="shared" si="165"/>
        <v>0</v>
      </c>
      <c r="BF91" s="133">
        <f t="shared" si="166"/>
        <v>0</v>
      </c>
      <c r="BG91" s="133">
        <f t="shared" si="167"/>
        <v>0</v>
      </c>
      <c r="BH91" s="133">
        <f t="shared" si="168"/>
        <v>0</v>
      </c>
      <c r="BI91" s="129">
        <f t="shared" si="173"/>
        <v>0</v>
      </c>
      <c r="BK91" s="1">
        <v>16000</v>
      </c>
      <c r="BL91" s="1">
        <v>32</v>
      </c>
    </row>
    <row r="92" spans="1:64">
      <c r="A92" s="109" t="s">
        <v>138</v>
      </c>
      <c r="B92" s="108"/>
      <c r="C92" s="243" t="s">
        <v>71</v>
      </c>
      <c r="D92" s="244">
        <f t="shared" si="170"/>
        <v>0</v>
      </c>
      <c r="E92" s="110">
        <v>72</v>
      </c>
      <c r="F92" s="111"/>
      <c r="G92" s="116">
        <v>7534507</v>
      </c>
      <c r="H92" s="113"/>
      <c r="I92" s="172" t="s">
        <v>139</v>
      </c>
      <c r="J92" s="173"/>
      <c r="K92" s="173"/>
      <c r="L92" s="173"/>
      <c r="M92" s="173"/>
      <c r="N92" s="173"/>
      <c r="O92" s="173"/>
      <c r="P92" s="174"/>
      <c r="Q92" s="114"/>
      <c r="R92" s="154">
        <f t="shared" si="171"/>
        <v>2016</v>
      </c>
      <c r="S92" s="155">
        <f t="shared" si="172"/>
        <v>28</v>
      </c>
      <c r="T92" s="114"/>
      <c r="U92" s="175"/>
      <c r="V92" s="176"/>
      <c r="W92" s="114"/>
      <c r="X92" s="175"/>
      <c r="Y92" s="176"/>
      <c r="Z92" s="92"/>
      <c r="AA92" s="53"/>
      <c r="AB92" s="96"/>
      <c r="AC92" s="92"/>
      <c r="AD92" s="5">
        <f t="shared" si="18"/>
        <v>0</v>
      </c>
      <c r="AE92" s="136"/>
      <c r="AF92" s="136"/>
      <c r="AG92" s="130">
        <f t="shared" si="156"/>
        <v>0</v>
      </c>
      <c r="AH92" s="130"/>
      <c r="AI92" s="130">
        <f t="shared" si="157"/>
        <v>0</v>
      </c>
      <c r="AJ92" s="130"/>
      <c r="AK92" s="130">
        <f t="shared" si="19"/>
        <v>0</v>
      </c>
      <c r="AL92" s="131"/>
      <c r="AM92" s="132">
        <f t="shared" si="159"/>
        <v>0</v>
      </c>
      <c r="AN92" s="130"/>
      <c r="AO92" s="132">
        <f t="shared" si="160"/>
        <v>0</v>
      </c>
      <c r="AP92" s="130"/>
      <c r="AQ92" s="132">
        <f t="shared" si="153"/>
        <v>0</v>
      </c>
      <c r="AU92" s="133"/>
      <c r="AV92" s="133"/>
      <c r="AW92" s="133"/>
      <c r="AX92" s="133"/>
      <c r="AY92" s="133"/>
      <c r="AZ92" s="133"/>
      <c r="BA92" s="133">
        <v>0</v>
      </c>
      <c r="BB92" s="133">
        <f t="shared" si="162"/>
        <v>0</v>
      </c>
      <c r="BC92" s="133">
        <f t="shared" si="163"/>
        <v>0</v>
      </c>
      <c r="BD92" s="133">
        <f t="shared" si="164"/>
        <v>0</v>
      </c>
      <c r="BE92" s="133">
        <f t="shared" si="165"/>
        <v>0</v>
      </c>
      <c r="BF92" s="133">
        <f t="shared" si="166"/>
        <v>0</v>
      </c>
      <c r="BG92" s="133">
        <f t="shared" si="167"/>
        <v>0</v>
      </c>
      <c r="BH92" s="133">
        <f t="shared" si="168"/>
        <v>0</v>
      </c>
      <c r="BI92" s="129">
        <f t="shared" si="173"/>
        <v>0</v>
      </c>
      <c r="BK92" s="1">
        <v>2016</v>
      </c>
      <c r="BL92" s="1">
        <v>28</v>
      </c>
    </row>
    <row r="93" spans="1:64" ht="12.95" customHeight="1">
      <c r="A93" s="109" t="s">
        <v>140</v>
      </c>
      <c r="B93" s="108"/>
      <c r="C93" s="243" t="s">
        <v>68</v>
      </c>
      <c r="D93" s="244">
        <f t="shared" si="170"/>
        <v>0</v>
      </c>
      <c r="E93" s="110">
        <v>300</v>
      </c>
      <c r="F93" s="111"/>
      <c r="G93" s="116">
        <v>7534541</v>
      </c>
      <c r="H93" s="113"/>
      <c r="I93" s="172" t="s">
        <v>141</v>
      </c>
      <c r="J93" s="173"/>
      <c r="K93" s="173"/>
      <c r="L93" s="173"/>
      <c r="M93" s="173"/>
      <c r="N93" s="173"/>
      <c r="O93" s="173"/>
      <c r="P93" s="174"/>
      <c r="Q93" s="114"/>
      <c r="R93" s="154">
        <f t="shared" si="171"/>
        <v>6000</v>
      </c>
      <c r="S93" s="155">
        <f t="shared" si="172"/>
        <v>20</v>
      </c>
      <c r="T93" s="114"/>
      <c r="U93" s="175"/>
      <c r="V93" s="176"/>
      <c r="W93" s="114"/>
      <c r="X93" s="175"/>
      <c r="Y93" s="176"/>
      <c r="Z93" s="92"/>
      <c r="AA93" s="53"/>
      <c r="AB93" s="96"/>
      <c r="AC93" s="92"/>
      <c r="AD93" s="5">
        <f t="shared" si="18"/>
        <v>0</v>
      </c>
      <c r="AE93" s="136"/>
      <c r="AF93" s="136"/>
      <c r="AG93" s="130">
        <f t="shared" si="156"/>
        <v>0</v>
      </c>
      <c r="AH93" s="130"/>
      <c r="AI93" s="130">
        <f t="shared" si="157"/>
        <v>0</v>
      </c>
      <c r="AJ93" s="130"/>
      <c r="AK93" s="130">
        <f t="shared" si="19"/>
        <v>0</v>
      </c>
      <c r="AL93" s="131"/>
      <c r="AM93" s="132">
        <f t="shared" si="159"/>
        <v>0</v>
      </c>
      <c r="AN93" s="130"/>
      <c r="AO93" s="132">
        <f t="shared" si="160"/>
        <v>0</v>
      </c>
      <c r="AP93" s="130"/>
      <c r="AQ93" s="132">
        <f t="shared" si="153"/>
        <v>0</v>
      </c>
      <c r="AU93" s="133"/>
      <c r="AV93" s="133"/>
      <c r="AW93" s="133"/>
      <c r="AX93" s="133"/>
      <c r="AY93" s="133"/>
      <c r="AZ93" s="133"/>
      <c r="BA93" s="133">
        <v>0</v>
      </c>
      <c r="BB93" s="133">
        <f t="shared" si="162"/>
        <v>0</v>
      </c>
      <c r="BC93" s="133">
        <f t="shared" si="163"/>
        <v>0</v>
      </c>
      <c r="BD93" s="133">
        <f t="shared" si="164"/>
        <v>0</v>
      </c>
      <c r="BE93" s="133">
        <f t="shared" si="165"/>
        <v>0</v>
      </c>
      <c r="BF93" s="133">
        <f t="shared" si="166"/>
        <v>0</v>
      </c>
      <c r="BG93" s="133">
        <f t="shared" si="167"/>
        <v>0</v>
      </c>
      <c r="BH93" s="133">
        <f t="shared" si="168"/>
        <v>0</v>
      </c>
      <c r="BI93" s="129">
        <f t="shared" ref="BI93" si="174">SUM(BB93:BH93)</f>
        <v>0</v>
      </c>
      <c r="BK93" s="1">
        <v>6000</v>
      </c>
      <c r="BL93" s="1">
        <v>20</v>
      </c>
    </row>
    <row r="94" spans="1:64" ht="12.95" customHeight="1">
      <c r="A94" s="109" t="s">
        <v>140</v>
      </c>
      <c r="B94" s="108"/>
      <c r="C94" s="243" t="s">
        <v>70</v>
      </c>
      <c r="D94" s="244">
        <f t="shared" si="170"/>
        <v>0</v>
      </c>
      <c r="E94" s="110">
        <v>500</v>
      </c>
      <c r="F94" s="111"/>
      <c r="G94" s="116">
        <v>7534545</v>
      </c>
      <c r="H94" s="113"/>
      <c r="I94" s="172" t="s">
        <v>141</v>
      </c>
      <c r="J94" s="173"/>
      <c r="K94" s="173"/>
      <c r="L94" s="173"/>
      <c r="M94" s="173"/>
      <c r="N94" s="173"/>
      <c r="O94" s="173"/>
      <c r="P94" s="174"/>
      <c r="Q94" s="114"/>
      <c r="R94" s="154" t="s">
        <v>248</v>
      </c>
      <c r="S94" s="154" t="s">
        <v>248</v>
      </c>
      <c r="T94" s="114"/>
      <c r="U94" s="177"/>
      <c r="V94" s="178"/>
      <c r="W94" s="114"/>
      <c r="X94" s="177"/>
      <c r="Y94" s="178"/>
      <c r="Z94" s="92"/>
      <c r="AA94" s="53"/>
      <c r="AB94" s="96"/>
      <c r="AC94" s="92"/>
      <c r="AD94" s="5">
        <f t="shared" si="18"/>
        <v>0</v>
      </c>
      <c r="AE94" s="136"/>
      <c r="AF94" s="136"/>
      <c r="AG94" s="130">
        <f t="shared" si="156"/>
        <v>0</v>
      </c>
      <c r="AH94" s="130"/>
      <c r="AI94" s="130">
        <f t="shared" si="157"/>
        <v>0</v>
      </c>
      <c r="AJ94" s="130"/>
      <c r="AK94" s="130">
        <f t="shared" si="19"/>
        <v>0</v>
      </c>
      <c r="AL94" s="131"/>
      <c r="AM94" s="132">
        <f t="shared" si="159"/>
        <v>0</v>
      </c>
      <c r="AN94" s="130"/>
      <c r="AO94" s="132">
        <f t="shared" si="160"/>
        <v>0</v>
      </c>
      <c r="AP94" s="130"/>
      <c r="AQ94" s="132">
        <f t="shared" si="153"/>
        <v>0</v>
      </c>
      <c r="AU94" s="133"/>
      <c r="AV94" s="133"/>
      <c r="AW94" s="133"/>
      <c r="AX94" s="133"/>
      <c r="AY94" s="133"/>
      <c r="AZ94" s="133"/>
      <c r="BA94" s="133">
        <v>0</v>
      </c>
      <c r="BB94" s="133">
        <f t="shared" si="162"/>
        <v>0</v>
      </c>
      <c r="BC94" s="133">
        <f t="shared" si="163"/>
        <v>0</v>
      </c>
      <c r="BD94" s="133">
        <f t="shared" si="164"/>
        <v>0</v>
      </c>
      <c r="BE94" s="133">
        <f t="shared" si="165"/>
        <v>0</v>
      </c>
      <c r="BF94" s="133">
        <f t="shared" si="166"/>
        <v>0</v>
      </c>
      <c r="BG94" s="133">
        <f t="shared" si="167"/>
        <v>0</v>
      </c>
      <c r="BH94" s="133">
        <f t="shared" si="168"/>
        <v>0</v>
      </c>
      <c r="BI94" s="129">
        <f t="shared" si="173"/>
        <v>0</v>
      </c>
      <c r="BK94" s="1" t="s">
        <v>248</v>
      </c>
      <c r="BL94" s="1">
        <v>0</v>
      </c>
    </row>
    <row r="95" spans="1:64" ht="12.95" customHeight="1">
      <c r="A95" s="109" t="s">
        <v>142</v>
      </c>
      <c r="B95" s="108"/>
      <c r="C95" s="243" t="s">
        <v>68</v>
      </c>
      <c r="D95" s="244">
        <f t="shared" si="170"/>
        <v>0</v>
      </c>
      <c r="E95" s="110">
        <v>300</v>
      </c>
      <c r="F95" s="111"/>
      <c r="G95" s="116">
        <v>7534551</v>
      </c>
      <c r="H95" s="113"/>
      <c r="I95" s="172" t="s">
        <v>143</v>
      </c>
      <c r="J95" s="173"/>
      <c r="K95" s="173"/>
      <c r="L95" s="173"/>
      <c r="M95" s="173"/>
      <c r="N95" s="173"/>
      <c r="O95" s="173"/>
      <c r="P95" s="174"/>
      <c r="Q95" s="114"/>
      <c r="R95" s="154">
        <f t="shared" si="171"/>
        <v>45900</v>
      </c>
      <c r="S95" s="155">
        <f t="shared" si="172"/>
        <v>153</v>
      </c>
      <c r="T95" s="114"/>
      <c r="U95" s="175"/>
      <c r="V95" s="176"/>
      <c r="W95" s="114"/>
      <c r="X95" s="175"/>
      <c r="Y95" s="176"/>
      <c r="Z95" s="92"/>
      <c r="AA95" s="53"/>
      <c r="AB95" s="96"/>
      <c r="AC95" s="92"/>
      <c r="AD95" s="5">
        <f t="shared" ref="AD95" si="175">SUM(U95,V95,X95,Y95,AB95)</f>
        <v>0</v>
      </c>
      <c r="AE95" s="136"/>
      <c r="AF95" s="136"/>
      <c r="AG95" s="130">
        <f t="shared" si="156"/>
        <v>0</v>
      </c>
      <c r="AH95" s="130"/>
      <c r="AI95" s="130">
        <f t="shared" si="157"/>
        <v>0</v>
      </c>
      <c r="AJ95" s="130"/>
      <c r="AK95" s="130">
        <f t="shared" ref="AK95" si="176">SUM(AG95,AI95)</f>
        <v>0</v>
      </c>
      <c r="AL95" s="131"/>
      <c r="AM95" s="132">
        <f t="shared" si="159"/>
        <v>0</v>
      </c>
      <c r="AN95" s="130"/>
      <c r="AO95" s="132">
        <f t="shared" si="160"/>
        <v>0</v>
      </c>
      <c r="AP95" s="130"/>
      <c r="AQ95" s="132">
        <f t="shared" ref="AQ95" si="177">SUM(AM95:AO95)</f>
        <v>0</v>
      </c>
      <c r="AU95" s="133"/>
      <c r="AV95" s="133"/>
      <c r="AW95" s="133"/>
      <c r="AX95" s="133"/>
      <c r="AY95" s="133"/>
      <c r="AZ95" s="133"/>
      <c r="BA95" s="133">
        <v>0</v>
      </c>
      <c r="BB95" s="133">
        <f t="shared" si="162"/>
        <v>0</v>
      </c>
      <c r="BC95" s="133">
        <f t="shared" si="163"/>
        <v>0</v>
      </c>
      <c r="BD95" s="133">
        <f t="shared" si="164"/>
        <v>0</v>
      </c>
      <c r="BE95" s="133">
        <f t="shared" si="165"/>
        <v>0</v>
      </c>
      <c r="BF95" s="133">
        <f t="shared" si="166"/>
        <v>0</v>
      </c>
      <c r="BG95" s="133">
        <f t="shared" si="167"/>
        <v>0</v>
      </c>
      <c r="BH95" s="133">
        <f t="shared" si="168"/>
        <v>0</v>
      </c>
      <c r="BI95" s="129">
        <f t="shared" ref="BI95" si="178">SUM(BB95:BH95)</f>
        <v>0</v>
      </c>
      <c r="BK95" s="1">
        <v>45900</v>
      </c>
      <c r="BL95" s="1">
        <v>153</v>
      </c>
    </row>
    <row r="96" spans="1:64" ht="12.95" customHeight="1">
      <c r="A96" s="109" t="s">
        <v>142</v>
      </c>
      <c r="B96" s="108"/>
      <c r="C96" s="243" t="s">
        <v>70</v>
      </c>
      <c r="D96" s="244">
        <f t="shared" si="170"/>
        <v>0</v>
      </c>
      <c r="E96" s="110">
        <v>500</v>
      </c>
      <c r="F96" s="111"/>
      <c r="G96" s="116">
        <v>7534555</v>
      </c>
      <c r="H96" s="113"/>
      <c r="I96" s="172" t="s">
        <v>143</v>
      </c>
      <c r="J96" s="173"/>
      <c r="K96" s="173"/>
      <c r="L96" s="173"/>
      <c r="M96" s="173"/>
      <c r="N96" s="173"/>
      <c r="O96" s="173"/>
      <c r="P96" s="174"/>
      <c r="Q96" s="114"/>
      <c r="R96" s="154">
        <f t="shared" si="171"/>
        <v>24000</v>
      </c>
      <c r="S96" s="155">
        <f t="shared" si="172"/>
        <v>48</v>
      </c>
      <c r="T96" s="114"/>
      <c r="U96" s="175"/>
      <c r="V96" s="176"/>
      <c r="W96" s="114"/>
      <c r="X96" s="175"/>
      <c r="Y96" s="176"/>
      <c r="Z96" s="92"/>
      <c r="AA96" s="53"/>
      <c r="AB96" s="96"/>
      <c r="AC96" s="92"/>
      <c r="AD96" s="5">
        <f t="shared" ref="AD96" si="179">SUM(U96,V96,X96,Y96,AB96)</f>
        <v>0</v>
      </c>
      <c r="AE96" s="136"/>
      <c r="AF96" s="136"/>
      <c r="AG96" s="130">
        <f t="shared" si="156"/>
        <v>0</v>
      </c>
      <c r="AH96" s="130"/>
      <c r="AI96" s="130">
        <f t="shared" si="157"/>
        <v>0</v>
      </c>
      <c r="AJ96" s="130"/>
      <c r="AK96" s="130">
        <f t="shared" ref="AK96" si="180">SUM(AG96,AI96)</f>
        <v>0</v>
      </c>
      <c r="AL96" s="131"/>
      <c r="AM96" s="132">
        <f t="shared" si="159"/>
        <v>0</v>
      </c>
      <c r="AN96" s="130"/>
      <c r="AO96" s="132">
        <f t="shared" si="160"/>
        <v>0</v>
      </c>
      <c r="AP96" s="130"/>
      <c r="AQ96" s="132">
        <f t="shared" ref="AQ96" si="181">SUM(AM96:AO96)</f>
        <v>0</v>
      </c>
      <c r="AU96" s="133"/>
      <c r="AV96" s="133"/>
      <c r="AW96" s="133"/>
      <c r="AX96" s="133"/>
      <c r="AY96" s="133"/>
      <c r="AZ96" s="133"/>
      <c r="BA96" s="133">
        <v>0</v>
      </c>
      <c r="BB96" s="133">
        <f t="shared" si="162"/>
        <v>0</v>
      </c>
      <c r="BC96" s="133">
        <f t="shared" si="163"/>
        <v>0</v>
      </c>
      <c r="BD96" s="133">
        <f t="shared" si="164"/>
        <v>0</v>
      </c>
      <c r="BE96" s="133">
        <f t="shared" si="165"/>
        <v>0</v>
      </c>
      <c r="BF96" s="133">
        <f t="shared" si="166"/>
        <v>0</v>
      </c>
      <c r="BG96" s="133">
        <f t="shared" si="167"/>
        <v>0</v>
      </c>
      <c r="BH96" s="133">
        <f t="shared" si="168"/>
        <v>0</v>
      </c>
      <c r="BI96" s="129">
        <f t="shared" ref="BI96" si="182">SUM(BB96:BH96)</f>
        <v>0</v>
      </c>
      <c r="BK96" s="1">
        <v>24000</v>
      </c>
      <c r="BL96" s="1">
        <v>48</v>
      </c>
    </row>
    <row r="97" spans="1:64" ht="12.95" customHeight="1">
      <c r="A97" s="109" t="s">
        <v>144</v>
      </c>
      <c r="B97" s="108"/>
      <c r="C97" s="243" t="s">
        <v>73</v>
      </c>
      <c r="D97" s="244">
        <f t="shared" si="170"/>
        <v>0</v>
      </c>
      <c r="E97" s="110">
        <v>300</v>
      </c>
      <c r="F97" s="111"/>
      <c r="G97" s="117">
        <v>7534901</v>
      </c>
      <c r="H97" s="113"/>
      <c r="I97" s="172" t="s">
        <v>145</v>
      </c>
      <c r="J97" s="173"/>
      <c r="K97" s="173"/>
      <c r="L97" s="173"/>
      <c r="M97" s="173"/>
      <c r="N97" s="173"/>
      <c r="O97" s="173"/>
      <c r="P97" s="174"/>
      <c r="Q97" s="114"/>
      <c r="R97" s="154">
        <f t="shared" si="171"/>
        <v>35100</v>
      </c>
      <c r="S97" s="155">
        <f t="shared" si="172"/>
        <v>117</v>
      </c>
      <c r="T97" s="114"/>
      <c r="U97" s="175"/>
      <c r="V97" s="176"/>
      <c r="W97" s="114"/>
      <c r="X97" s="175"/>
      <c r="Y97" s="176"/>
      <c r="Z97" s="92"/>
      <c r="AA97" s="53"/>
      <c r="AB97" s="96"/>
      <c r="AC97" s="92"/>
      <c r="AD97" s="5">
        <f t="shared" si="18"/>
        <v>0</v>
      </c>
      <c r="AE97" s="136"/>
      <c r="AF97" s="136"/>
      <c r="AG97" s="130">
        <f t="shared" si="156"/>
        <v>0</v>
      </c>
      <c r="AH97" s="130"/>
      <c r="AI97" s="130">
        <f t="shared" si="157"/>
        <v>0</v>
      </c>
      <c r="AJ97" s="130"/>
      <c r="AK97" s="130">
        <f t="shared" si="19"/>
        <v>0</v>
      </c>
      <c r="AL97" s="131"/>
      <c r="AM97" s="132">
        <f t="shared" si="159"/>
        <v>0</v>
      </c>
      <c r="AN97" s="130"/>
      <c r="AO97" s="132">
        <f t="shared" si="160"/>
        <v>0</v>
      </c>
      <c r="AP97" s="130"/>
      <c r="AQ97" s="132">
        <f t="shared" si="153"/>
        <v>0</v>
      </c>
      <c r="AU97" s="133"/>
      <c r="AV97" s="133"/>
      <c r="AW97" s="133"/>
      <c r="AX97" s="133"/>
      <c r="AY97" s="133"/>
      <c r="AZ97" s="133"/>
      <c r="BA97" s="133">
        <v>0</v>
      </c>
      <c r="BB97" s="133">
        <f t="shared" si="162"/>
        <v>0</v>
      </c>
      <c r="BC97" s="133">
        <f t="shared" si="163"/>
        <v>0</v>
      </c>
      <c r="BD97" s="133">
        <f t="shared" si="164"/>
        <v>0</v>
      </c>
      <c r="BE97" s="133">
        <f t="shared" si="165"/>
        <v>0</v>
      </c>
      <c r="BF97" s="133">
        <f t="shared" si="166"/>
        <v>0</v>
      </c>
      <c r="BG97" s="133">
        <f t="shared" si="167"/>
        <v>0</v>
      </c>
      <c r="BH97" s="133">
        <f t="shared" si="168"/>
        <v>0</v>
      </c>
      <c r="BI97" s="129">
        <f t="shared" si="173"/>
        <v>0</v>
      </c>
      <c r="BK97" s="1">
        <v>35100</v>
      </c>
      <c r="BL97" s="1">
        <v>117</v>
      </c>
    </row>
    <row r="98" spans="1:64" ht="12.95" customHeight="1">
      <c r="A98" s="109" t="s">
        <v>144</v>
      </c>
      <c r="B98" s="108"/>
      <c r="C98" s="243" t="s">
        <v>75</v>
      </c>
      <c r="D98" s="244">
        <f t="shared" si="170"/>
        <v>0</v>
      </c>
      <c r="E98" s="110">
        <v>500</v>
      </c>
      <c r="F98" s="111"/>
      <c r="G98" s="117">
        <v>7534905</v>
      </c>
      <c r="H98" s="113"/>
      <c r="I98" s="172" t="s">
        <v>145</v>
      </c>
      <c r="J98" s="173"/>
      <c r="K98" s="173"/>
      <c r="L98" s="173"/>
      <c r="M98" s="173"/>
      <c r="N98" s="173"/>
      <c r="O98" s="173"/>
      <c r="P98" s="174"/>
      <c r="Q98" s="114"/>
      <c r="R98" s="154">
        <f t="shared" si="171"/>
        <v>2500</v>
      </c>
      <c r="S98" s="155">
        <f t="shared" si="172"/>
        <v>5</v>
      </c>
      <c r="T98" s="114"/>
      <c r="U98" s="175"/>
      <c r="V98" s="176"/>
      <c r="W98" s="114"/>
      <c r="X98" s="175"/>
      <c r="Y98" s="176"/>
      <c r="Z98" s="92"/>
      <c r="AA98" s="53"/>
      <c r="AB98" s="96"/>
      <c r="AC98" s="92"/>
      <c r="AD98" s="5">
        <f t="shared" ref="AD98" si="183">SUM(U98,V98,X98,Y98,AB98)</f>
        <v>0</v>
      </c>
      <c r="AE98" s="136"/>
      <c r="AF98" s="136"/>
      <c r="AG98" s="130">
        <f t="shared" si="156"/>
        <v>0</v>
      </c>
      <c r="AH98" s="130"/>
      <c r="AI98" s="130">
        <f t="shared" si="157"/>
        <v>0</v>
      </c>
      <c r="AJ98" s="130"/>
      <c r="AK98" s="130">
        <f t="shared" ref="AK98" si="184">SUM(AG98,AI98)</f>
        <v>0</v>
      </c>
      <c r="AL98" s="131"/>
      <c r="AM98" s="132">
        <f t="shared" si="159"/>
        <v>0</v>
      </c>
      <c r="AN98" s="130"/>
      <c r="AO98" s="132">
        <f t="shared" si="160"/>
        <v>0</v>
      </c>
      <c r="AP98" s="130"/>
      <c r="AQ98" s="132">
        <f t="shared" ref="AQ98" si="185">SUM(AM98:AO98)</f>
        <v>0</v>
      </c>
      <c r="AU98" s="133"/>
      <c r="AV98" s="133"/>
      <c r="AW98" s="133"/>
      <c r="AX98" s="133"/>
      <c r="AY98" s="133"/>
      <c r="AZ98" s="133"/>
      <c r="BA98" s="133">
        <v>0</v>
      </c>
      <c r="BB98" s="133">
        <f t="shared" si="162"/>
        <v>0</v>
      </c>
      <c r="BC98" s="133">
        <f t="shared" si="163"/>
        <v>0</v>
      </c>
      <c r="BD98" s="133">
        <f t="shared" si="164"/>
        <v>0</v>
      </c>
      <c r="BE98" s="133">
        <f t="shared" si="165"/>
        <v>0</v>
      </c>
      <c r="BF98" s="133">
        <f t="shared" si="166"/>
        <v>0</v>
      </c>
      <c r="BG98" s="133">
        <f t="shared" si="167"/>
        <v>0</v>
      </c>
      <c r="BH98" s="133">
        <f t="shared" si="168"/>
        <v>0</v>
      </c>
      <c r="BI98" s="129">
        <f t="shared" ref="BI98" si="186">SUM(BB98:BH98)</f>
        <v>0</v>
      </c>
      <c r="BK98" s="1">
        <v>2500</v>
      </c>
      <c r="BL98" s="1">
        <v>5</v>
      </c>
    </row>
    <row r="99" spans="1:64" ht="12.95" customHeight="1">
      <c r="A99" s="109" t="s">
        <v>146</v>
      </c>
      <c r="B99" s="108"/>
      <c r="C99" s="243" t="s">
        <v>71</v>
      </c>
      <c r="D99" s="244">
        <f t="shared" si="170"/>
        <v>0</v>
      </c>
      <c r="E99" s="110">
        <v>72</v>
      </c>
      <c r="F99" s="111"/>
      <c r="G99" s="117">
        <v>7535007</v>
      </c>
      <c r="H99" s="113"/>
      <c r="I99" s="172" t="s">
        <v>147</v>
      </c>
      <c r="J99" s="173"/>
      <c r="K99" s="173"/>
      <c r="L99" s="173"/>
      <c r="M99" s="173"/>
      <c r="N99" s="173"/>
      <c r="O99" s="173"/>
      <c r="P99" s="174"/>
      <c r="Q99" s="114"/>
      <c r="R99" s="154">
        <f t="shared" si="171"/>
        <v>3024</v>
      </c>
      <c r="S99" s="155">
        <f t="shared" si="172"/>
        <v>42</v>
      </c>
      <c r="T99" s="114"/>
      <c r="U99" s="175"/>
      <c r="V99" s="176"/>
      <c r="W99" s="114"/>
      <c r="X99" s="175"/>
      <c r="Y99" s="176"/>
      <c r="Z99" s="92"/>
      <c r="AA99" s="53"/>
      <c r="AB99" s="96"/>
      <c r="AC99" s="92"/>
      <c r="AD99" s="5">
        <f t="shared" si="18"/>
        <v>0</v>
      </c>
      <c r="AE99" s="136"/>
      <c r="AF99" s="136"/>
      <c r="AG99" s="130">
        <f t="shared" si="156"/>
        <v>0</v>
      </c>
      <c r="AH99" s="130"/>
      <c r="AI99" s="130">
        <f t="shared" si="157"/>
        <v>0</v>
      </c>
      <c r="AJ99" s="130"/>
      <c r="AK99" s="130">
        <f t="shared" si="19"/>
        <v>0</v>
      </c>
      <c r="AL99" s="131"/>
      <c r="AM99" s="132">
        <f t="shared" si="159"/>
        <v>0</v>
      </c>
      <c r="AN99" s="130"/>
      <c r="AO99" s="132">
        <f t="shared" si="160"/>
        <v>0</v>
      </c>
      <c r="AP99" s="130"/>
      <c r="AQ99" s="132">
        <f t="shared" si="153"/>
        <v>0</v>
      </c>
      <c r="AU99" s="133"/>
      <c r="AV99" s="133"/>
      <c r="AW99" s="133"/>
      <c r="AX99" s="133"/>
      <c r="AY99" s="133"/>
      <c r="AZ99" s="133"/>
      <c r="BA99" s="133">
        <v>0</v>
      </c>
      <c r="BB99" s="133">
        <f t="shared" si="162"/>
        <v>0</v>
      </c>
      <c r="BC99" s="133">
        <f t="shared" si="163"/>
        <v>0</v>
      </c>
      <c r="BD99" s="133">
        <f t="shared" si="164"/>
        <v>0</v>
      </c>
      <c r="BE99" s="133">
        <f t="shared" si="165"/>
        <v>0</v>
      </c>
      <c r="BF99" s="133">
        <f t="shared" si="166"/>
        <v>0</v>
      </c>
      <c r="BG99" s="133">
        <f t="shared" si="167"/>
        <v>0</v>
      </c>
      <c r="BH99" s="133">
        <f t="shared" si="168"/>
        <v>0</v>
      </c>
      <c r="BI99" s="129">
        <f t="shared" si="31"/>
        <v>0</v>
      </c>
      <c r="BK99" s="1">
        <v>3024</v>
      </c>
      <c r="BL99" s="1">
        <v>42</v>
      </c>
    </row>
    <row r="100" spans="1:64" ht="12.95" customHeight="1">
      <c r="A100" s="109" t="s">
        <v>148</v>
      </c>
      <c r="B100" s="108"/>
      <c r="C100" s="243" t="s">
        <v>68</v>
      </c>
      <c r="D100" s="244">
        <f t="shared" si="170"/>
        <v>0</v>
      </c>
      <c r="E100" s="110">
        <v>300</v>
      </c>
      <c r="F100" s="111"/>
      <c r="G100" s="116">
        <v>7535101</v>
      </c>
      <c r="H100" s="113"/>
      <c r="I100" s="172" t="s">
        <v>149</v>
      </c>
      <c r="J100" s="173"/>
      <c r="K100" s="173"/>
      <c r="L100" s="173"/>
      <c r="M100" s="173"/>
      <c r="N100" s="173"/>
      <c r="O100" s="173"/>
      <c r="P100" s="174"/>
      <c r="Q100" s="114"/>
      <c r="R100" s="154">
        <f t="shared" si="171"/>
        <v>86400</v>
      </c>
      <c r="S100" s="155">
        <f t="shared" si="172"/>
        <v>288</v>
      </c>
      <c r="T100" s="114"/>
      <c r="U100" s="175"/>
      <c r="V100" s="176"/>
      <c r="W100" s="114"/>
      <c r="X100" s="175"/>
      <c r="Y100" s="176"/>
      <c r="Z100" s="92"/>
      <c r="AA100" s="53"/>
      <c r="AB100" s="96"/>
      <c r="AC100" s="92"/>
      <c r="AD100" s="5">
        <f t="shared" si="18"/>
        <v>0</v>
      </c>
      <c r="AE100" s="136"/>
      <c r="AF100" s="136"/>
      <c r="AG100" s="130">
        <f t="shared" si="156"/>
        <v>0</v>
      </c>
      <c r="AH100" s="130"/>
      <c r="AI100" s="130">
        <f t="shared" si="157"/>
        <v>0</v>
      </c>
      <c r="AJ100" s="130"/>
      <c r="AK100" s="130">
        <f t="shared" si="19"/>
        <v>0</v>
      </c>
      <c r="AL100" s="131"/>
      <c r="AM100" s="132">
        <f t="shared" si="159"/>
        <v>0</v>
      </c>
      <c r="AN100" s="130"/>
      <c r="AO100" s="132">
        <f t="shared" si="160"/>
        <v>0</v>
      </c>
      <c r="AP100" s="130"/>
      <c r="AQ100" s="132">
        <f t="shared" si="153"/>
        <v>0</v>
      </c>
      <c r="AU100" s="133"/>
      <c r="AV100" s="133"/>
      <c r="AW100" s="133"/>
      <c r="AX100" s="133"/>
      <c r="AY100" s="133"/>
      <c r="AZ100" s="133"/>
      <c r="BA100" s="133">
        <v>0</v>
      </c>
      <c r="BB100" s="133">
        <f t="shared" si="162"/>
        <v>0</v>
      </c>
      <c r="BC100" s="133">
        <f t="shared" si="163"/>
        <v>0</v>
      </c>
      <c r="BD100" s="133">
        <f t="shared" si="164"/>
        <v>0</v>
      </c>
      <c r="BE100" s="133">
        <f t="shared" si="165"/>
        <v>0</v>
      </c>
      <c r="BF100" s="133">
        <f t="shared" si="166"/>
        <v>0</v>
      </c>
      <c r="BG100" s="133">
        <f t="shared" si="167"/>
        <v>0</v>
      </c>
      <c r="BH100" s="133">
        <f t="shared" si="168"/>
        <v>0</v>
      </c>
      <c r="BI100" s="129">
        <f t="shared" ref="BI100" si="187">SUM(BB100:BH100)</f>
        <v>0</v>
      </c>
      <c r="BK100" s="1">
        <v>86400</v>
      </c>
      <c r="BL100" s="1">
        <v>288</v>
      </c>
    </row>
    <row r="101" spans="1:64" ht="12.95" customHeight="1">
      <c r="A101" s="109" t="s">
        <v>148</v>
      </c>
      <c r="B101" s="108"/>
      <c r="C101" s="243" t="s">
        <v>70</v>
      </c>
      <c r="D101" s="244">
        <f t="shared" si="170"/>
        <v>0</v>
      </c>
      <c r="E101" s="110">
        <v>500</v>
      </c>
      <c r="F101" s="111"/>
      <c r="G101" s="116">
        <v>7535104</v>
      </c>
      <c r="H101" s="113"/>
      <c r="I101" s="172" t="s">
        <v>149</v>
      </c>
      <c r="J101" s="173"/>
      <c r="K101" s="173"/>
      <c r="L101" s="173"/>
      <c r="M101" s="173"/>
      <c r="N101" s="173"/>
      <c r="O101" s="173"/>
      <c r="P101" s="174"/>
      <c r="Q101" s="114"/>
      <c r="R101" s="154">
        <f t="shared" si="171"/>
        <v>3000</v>
      </c>
      <c r="S101" s="155">
        <f t="shared" si="172"/>
        <v>6</v>
      </c>
      <c r="T101" s="114"/>
      <c r="U101" s="175"/>
      <c r="V101" s="176"/>
      <c r="W101" s="114"/>
      <c r="X101" s="175"/>
      <c r="Y101" s="176"/>
      <c r="Z101" s="92"/>
      <c r="AA101" s="53"/>
      <c r="AB101" s="96"/>
      <c r="AC101" s="92"/>
      <c r="AD101" s="5">
        <f t="shared" si="18"/>
        <v>0</v>
      </c>
      <c r="AE101" s="136"/>
      <c r="AF101" s="136"/>
      <c r="AG101" s="130">
        <f t="shared" si="156"/>
        <v>0</v>
      </c>
      <c r="AH101" s="130"/>
      <c r="AI101" s="130">
        <f t="shared" si="157"/>
        <v>0</v>
      </c>
      <c r="AJ101" s="130"/>
      <c r="AK101" s="130">
        <f t="shared" si="19"/>
        <v>0</v>
      </c>
      <c r="AL101" s="131"/>
      <c r="AM101" s="132">
        <f t="shared" si="159"/>
        <v>0</v>
      </c>
      <c r="AN101" s="130"/>
      <c r="AO101" s="132">
        <f t="shared" si="160"/>
        <v>0</v>
      </c>
      <c r="AP101" s="130"/>
      <c r="AQ101" s="132">
        <f t="shared" si="153"/>
        <v>0</v>
      </c>
      <c r="AU101" s="133"/>
      <c r="AV101" s="133"/>
      <c r="AW101" s="133"/>
      <c r="AX101" s="133"/>
      <c r="AY101" s="133"/>
      <c r="AZ101" s="133"/>
      <c r="BA101" s="133">
        <v>0</v>
      </c>
      <c r="BB101" s="133">
        <f t="shared" si="162"/>
        <v>0</v>
      </c>
      <c r="BC101" s="133">
        <f t="shared" si="163"/>
        <v>0</v>
      </c>
      <c r="BD101" s="133">
        <f t="shared" si="164"/>
        <v>0</v>
      </c>
      <c r="BE101" s="133">
        <f t="shared" si="165"/>
        <v>0</v>
      </c>
      <c r="BF101" s="133">
        <f t="shared" si="166"/>
        <v>0</v>
      </c>
      <c r="BG101" s="133">
        <f t="shared" si="167"/>
        <v>0</v>
      </c>
      <c r="BH101" s="133">
        <f t="shared" si="168"/>
        <v>0</v>
      </c>
      <c r="BI101" s="129">
        <f t="shared" ref="BI101" si="188">SUM(BB101:BH101)</f>
        <v>0</v>
      </c>
      <c r="BK101" s="1">
        <v>3000</v>
      </c>
      <c r="BL101" s="1">
        <v>6</v>
      </c>
    </row>
    <row r="102" spans="1:64">
      <c r="A102" s="109" t="s">
        <v>148</v>
      </c>
      <c r="B102" s="108"/>
      <c r="C102" s="243" t="s">
        <v>71</v>
      </c>
      <c r="D102" s="244">
        <f t="shared" si="170"/>
        <v>0</v>
      </c>
      <c r="E102" s="110">
        <v>72</v>
      </c>
      <c r="F102" s="111"/>
      <c r="G102" s="116">
        <v>7535107</v>
      </c>
      <c r="H102" s="113"/>
      <c r="I102" s="172" t="s">
        <v>149</v>
      </c>
      <c r="J102" s="173"/>
      <c r="K102" s="173"/>
      <c r="L102" s="173"/>
      <c r="M102" s="173"/>
      <c r="N102" s="173"/>
      <c r="O102" s="173"/>
      <c r="P102" s="174"/>
      <c r="Q102" s="114"/>
      <c r="R102" s="154">
        <f t="shared" si="171"/>
        <v>3600</v>
      </c>
      <c r="S102" s="155">
        <f t="shared" si="172"/>
        <v>50</v>
      </c>
      <c r="T102" s="114"/>
      <c r="U102" s="175"/>
      <c r="V102" s="176"/>
      <c r="W102" s="114"/>
      <c r="X102" s="175"/>
      <c r="Y102" s="176"/>
      <c r="Z102" s="92"/>
      <c r="AA102" s="53"/>
      <c r="AB102" s="96"/>
      <c r="AC102" s="92"/>
      <c r="AD102" s="5">
        <f t="shared" si="18"/>
        <v>0</v>
      </c>
      <c r="AE102" s="136"/>
      <c r="AF102" s="136"/>
      <c r="AG102" s="130">
        <f t="shared" si="156"/>
        <v>0</v>
      </c>
      <c r="AH102" s="130"/>
      <c r="AI102" s="130">
        <f t="shared" si="157"/>
        <v>0</v>
      </c>
      <c r="AJ102" s="130"/>
      <c r="AK102" s="130">
        <f t="shared" si="19"/>
        <v>0</v>
      </c>
      <c r="AL102" s="131"/>
      <c r="AM102" s="132">
        <f t="shared" si="159"/>
        <v>0</v>
      </c>
      <c r="AN102" s="130"/>
      <c r="AO102" s="132">
        <f t="shared" si="160"/>
        <v>0</v>
      </c>
      <c r="AP102" s="130"/>
      <c r="AQ102" s="132">
        <f t="shared" si="153"/>
        <v>0</v>
      </c>
      <c r="AU102" s="133"/>
      <c r="AV102" s="133"/>
      <c r="AW102" s="133"/>
      <c r="AX102" s="133"/>
      <c r="AY102" s="133"/>
      <c r="AZ102" s="133"/>
      <c r="BA102" s="133">
        <v>0</v>
      </c>
      <c r="BB102" s="133">
        <f t="shared" si="162"/>
        <v>0</v>
      </c>
      <c r="BC102" s="133">
        <f t="shared" si="163"/>
        <v>0</v>
      </c>
      <c r="BD102" s="133">
        <f t="shared" si="164"/>
        <v>0</v>
      </c>
      <c r="BE102" s="133">
        <f t="shared" si="165"/>
        <v>0</v>
      </c>
      <c r="BF102" s="133">
        <f t="shared" si="166"/>
        <v>0</v>
      </c>
      <c r="BG102" s="133">
        <f t="shared" si="167"/>
        <v>0</v>
      </c>
      <c r="BH102" s="133">
        <f t="shared" si="168"/>
        <v>0</v>
      </c>
      <c r="BI102" s="129">
        <f t="shared" ref="BI102:BI106" si="189">SUM(BB102:BH102)</f>
        <v>0</v>
      </c>
      <c r="BK102" s="1">
        <v>3600</v>
      </c>
      <c r="BL102" s="1">
        <v>50</v>
      </c>
    </row>
    <row r="103" spans="1:64" ht="12.95" customHeight="1">
      <c r="A103" s="109" t="s">
        <v>150</v>
      </c>
      <c r="B103" s="108"/>
      <c r="C103" s="243" t="s">
        <v>68</v>
      </c>
      <c r="D103" s="244">
        <f t="shared" si="170"/>
        <v>0</v>
      </c>
      <c r="E103" s="110">
        <v>300</v>
      </c>
      <c r="F103" s="111"/>
      <c r="G103" s="116">
        <v>7535121</v>
      </c>
      <c r="H103" s="113"/>
      <c r="I103" s="172" t="s">
        <v>151</v>
      </c>
      <c r="J103" s="173"/>
      <c r="K103" s="173"/>
      <c r="L103" s="173"/>
      <c r="M103" s="173"/>
      <c r="N103" s="173"/>
      <c r="O103" s="173"/>
      <c r="P103" s="174"/>
      <c r="Q103" s="114"/>
      <c r="R103" s="154">
        <f t="shared" si="171"/>
        <v>5100</v>
      </c>
      <c r="S103" s="155">
        <f t="shared" si="172"/>
        <v>17</v>
      </c>
      <c r="T103" s="114"/>
      <c r="U103" s="175"/>
      <c r="V103" s="176"/>
      <c r="W103" s="114"/>
      <c r="X103" s="175"/>
      <c r="Y103" s="176"/>
      <c r="Z103" s="92"/>
      <c r="AA103" s="53"/>
      <c r="AB103" s="96"/>
      <c r="AC103" s="92"/>
      <c r="AD103" s="5">
        <f t="shared" ref="AD103:AD104" si="190">SUM(U103,V103,X103,Y103,AB103)</f>
        <v>0</v>
      </c>
      <c r="AE103" s="136"/>
      <c r="AF103" s="136"/>
      <c r="AG103" s="130">
        <f t="shared" si="156"/>
        <v>0</v>
      </c>
      <c r="AH103" s="130"/>
      <c r="AI103" s="130">
        <f t="shared" si="157"/>
        <v>0</v>
      </c>
      <c r="AJ103" s="130"/>
      <c r="AK103" s="130">
        <f t="shared" ref="AK103:AK104" si="191">SUM(AG103,AI103)</f>
        <v>0</v>
      </c>
      <c r="AL103" s="131"/>
      <c r="AM103" s="132">
        <f t="shared" si="159"/>
        <v>0</v>
      </c>
      <c r="AN103" s="130"/>
      <c r="AO103" s="132">
        <f t="shared" si="160"/>
        <v>0</v>
      </c>
      <c r="AP103" s="130"/>
      <c r="AQ103" s="132">
        <f t="shared" ref="AQ103:AQ104" si="192">SUM(AM103:AO103)</f>
        <v>0</v>
      </c>
      <c r="AU103" s="133"/>
      <c r="AV103" s="133"/>
      <c r="AW103" s="133"/>
      <c r="AX103" s="133"/>
      <c r="AY103" s="133"/>
      <c r="AZ103" s="133"/>
      <c r="BA103" s="133">
        <v>0</v>
      </c>
      <c r="BB103" s="133">
        <f t="shared" si="162"/>
        <v>0</v>
      </c>
      <c r="BC103" s="133">
        <f t="shared" si="163"/>
        <v>0</v>
      </c>
      <c r="BD103" s="133">
        <f t="shared" si="164"/>
        <v>0</v>
      </c>
      <c r="BE103" s="133">
        <f t="shared" si="165"/>
        <v>0</v>
      </c>
      <c r="BF103" s="133">
        <f t="shared" si="166"/>
        <v>0</v>
      </c>
      <c r="BG103" s="133">
        <f t="shared" si="167"/>
        <v>0</v>
      </c>
      <c r="BH103" s="133">
        <f t="shared" si="168"/>
        <v>0</v>
      </c>
      <c r="BI103" s="129">
        <f t="shared" si="189"/>
        <v>0</v>
      </c>
      <c r="BK103" s="1">
        <v>5100</v>
      </c>
      <c r="BL103" s="1">
        <v>17</v>
      </c>
    </row>
    <row r="104" spans="1:64" ht="12.95" customHeight="1">
      <c r="A104" s="109" t="s">
        <v>150</v>
      </c>
      <c r="B104" s="108"/>
      <c r="C104" s="243" t="s">
        <v>70</v>
      </c>
      <c r="D104" s="244">
        <f t="shared" si="170"/>
        <v>0</v>
      </c>
      <c r="E104" s="110">
        <v>500</v>
      </c>
      <c r="F104" s="111"/>
      <c r="G104" s="116">
        <v>7535124</v>
      </c>
      <c r="H104" s="113"/>
      <c r="I104" s="172" t="s">
        <v>151</v>
      </c>
      <c r="J104" s="173"/>
      <c r="K104" s="173"/>
      <c r="L104" s="173"/>
      <c r="M104" s="173"/>
      <c r="N104" s="173"/>
      <c r="O104" s="173"/>
      <c r="P104" s="174"/>
      <c r="Q104" s="114"/>
      <c r="R104" s="154">
        <f t="shared" si="171"/>
        <v>1000</v>
      </c>
      <c r="S104" s="155">
        <f t="shared" si="172"/>
        <v>2</v>
      </c>
      <c r="T104" s="114"/>
      <c r="U104" s="177"/>
      <c r="V104" s="178"/>
      <c r="W104" s="114"/>
      <c r="X104" s="177"/>
      <c r="Y104" s="178"/>
      <c r="Z104" s="92"/>
      <c r="AA104" s="53"/>
      <c r="AB104" s="96"/>
      <c r="AC104" s="92"/>
      <c r="AD104" s="5">
        <f t="shared" si="190"/>
        <v>0</v>
      </c>
      <c r="AE104" s="136"/>
      <c r="AF104" s="136"/>
      <c r="AG104" s="130">
        <f t="shared" si="156"/>
        <v>0</v>
      </c>
      <c r="AH104" s="130"/>
      <c r="AI104" s="130">
        <f t="shared" si="157"/>
        <v>0</v>
      </c>
      <c r="AJ104" s="130"/>
      <c r="AK104" s="130">
        <f t="shared" si="191"/>
        <v>0</v>
      </c>
      <c r="AL104" s="131"/>
      <c r="AM104" s="132">
        <f t="shared" si="159"/>
        <v>0</v>
      </c>
      <c r="AN104" s="130"/>
      <c r="AO104" s="132">
        <f t="shared" si="160"/>
        <v>0</v>
      </c>
      <c r="AP104" s="130"/>
      <c r="AQ104" s="132">
        <f t="shared" si="192"/>
        <v>0</v>
      </c>
      <c r="AU104" s="133"/>
      <c r="AV104" s="133"/>
      <c r="AW104" s="133"/>
      <c r="AX104" s="133"/>
      <c r="AY104" s="133"/>
      <c r="AZ104" s="133"/>
      <c r="BA104" s="133">
        <v>0</v>
      </c>
      <c r="BB104" s="133">
        <f t="shared" si="162"/>
        <v>0</v>
      </c>
      <c r="BC104" s="133">
        <f t="shared" si="163"/>
        <v>0</v>
      </c>
      <c r="BD104" s="133">
        <f t="shared" si="164"/>
        <v>0</v>
      </c>
      <c r="BE104" s="133">
        <f t="shared" si="165"/>
        <v>0</v>
      </c>
      <c r="BF104" s="133">
        <f t="shared" si="166"/>
        <v>0</v>
      </c>
      <c r="BG104" s="133">
        <f t="shared" si="167"/>
        <v>0</v>
      </c>
      <c r="BH104" s="133">
        <f t="shared" si="168"/>
        <v>0</v>
      </c>
      <c r="BI104" s="129">
        <f t="shared" si="189"/>
        <v>0</v>
      </c>
      <c r="BK104" s="1">
        <v>1000</v>
      </c>
      <c r="BL104" s="1">
        <v>2</v>
      </c>
    </row>
    <row r="105" spans="1:64" ht="12.95" customHeight="1">
      <c r="A105" s="109" t="s">
        <v>152</v>
      </c>
      <c r="B105" s="108"/>
      <c r="C105" s="243" t="s">
        <v>68</v>
      </c>
      <c r="D105" s="244">
        <f t="shared" si="170"/>
        <v>0</v>
      </c>
      <c r="E105" s="110">
        <v>300</v>
      </c>
      <c r="F105" s="111"/>
      <c r="G105" s="116">
        <v>7535201</v>
      </c>
      <c r="H105" s="113"/>
      <c r="I105" s="172" t="s">
        <v>153</v>
      </c>
      <c r="J105" s="173"/>
      <c r="K105" s="173"/>
      <c r="L105" s="173"/>
      <c r="M105" s="173"/>
      <c r="N105" s="173"/>
      <c r="O105" s="173"/>
      <c r="P105" s="174"/>
      <c r="Q105" s="114"/>
      <c r="R105" s="154">
        <f t="shared" si="171"/>
        <v>88800</v>
      </c>
      <c r="S105" s="155">
        <f t="shared" si="172"/>
        <v>296</v>
      </c>
      <c r="T105" s="114"/>
      <c r="U105" s="175"/>
      <c r="V105" s="176"/>
      <c r="W105" s="114"/>
      <c r="X105" s="175"/>
      <c r="Y105" s="176"/>
      <c r="Z105" s="92"/>
      <c r="AA105" s="53"/>
      <c r="AB105" s="96"/>
      <c r="AC105" s="92"/>
      <c r="AD105" s="5">
        <f t="shared" si="18"/>
        <v>0</v>
      </c>
      <c r="AE105" s="136"/>
      <c r="AF105" s="136"/>
      <c r="AG105" s="130">
        <f t="shared" si="156"/>
        <v>0</v>
      </c>
      <c r="AH105" s="130"/>
      <c r="AI105" s="130">
        <f t="shared" si="157"/>
        <v>0</v>
      </c>
      <c r="AJ105" s="130"/>
      <c r="AK105" s="130">
        <f t="shared" si="19"/>
        <v>0</v>
      </c>
      <c r="AL105" s="131"/>
      <c r="AM105" s="132">
        <f t="shared" si="159"/>
        <v>0</v>
      </c>
      <c r="AN105" s="130"/>
      <c r="AO105" s="132">
        <f t="shared" si="160"/>
        <v>0</v>
      </c>
      <c r="AP105" s="130"/>
      <c r="AQ105" s="132">
        <f t="shared" si="153"/>
        <v>0</v>
      </c>
      <c r="AU105" s="133"/>
      <c r="AV105" s="133"/>
      <c r="AW105" s="133"/>
      <c r="AX105" s="133"/>
      <c r="AY105" s="133"/>
      <c r="AZ105" s="133"/>
      <c r="BA105" s="133">
        <v>0</v>
      </c>
      <c r="BB105" s="133">
        <f t="shared" si="162"/>
        <v>0</v>
      </c>
      <c r="BC105" s="133">
        <f t="shared" si="163"/>
        <v>0</v>
      </c>
      <c r="BD105" s="133">
        <f t="shared" si="164"/>
        <v>0</v>
      </c>
      <c r="BE105" s="133">
        <f t="shared" si="165"/>
        <v>0</v>
      </c>
      <c r="BF105" s="133">
        <f t="shared" si="166"/>
        <v>0</v>
      </c>
      <c r="BG105" s="133">
        <f t="shared" si="167"/>
        <v>0</v>
      </c>
      <c r="BH105" s="133">
        <f t="shared" si="168"/>
        <v>0</v>
      </c>
      <c r="BI105" s="129">
        <f t="shared" si="189"/>
        <v>0</v>
      </c>
      <c r="BK105" s="1">
        <v>88800</v>
      </c>
      <c r="BL105" s="1">
        <v>296</v>
      </c>
    </row>
    <row r="106" spans="1:64" ht="12.95" customHeight="1">
      <c r="A106" s="109" t="s">
        <v>152</v>
      </c>
      <c r="B106" s="108"/>
      <c r="C106" s="243" t="s">
        <v>70</v>
      </c>
      <c r="D106" s="244">
        <f t="shared" si="170"/>
        <v>0</v>
      </c>
      <c r="E106" s="110">
        <v>500</v>
      </c>
      <c r="F106" s="111"/>
      <c r="G106" s="116">
        <v>7535204</v>
      </c>
      <c r="H106" s="113"/>
      <c r="I106" s="172" t="s">
        <v>153</v>
      </c>
      <c r="J106" s="173"/>
      <c r="K106" s="173"/>
      <c r="L106" s="173"/>
      <c r="M106" s="173"/>
      <c r="N106" s="173"/>
      <c r="O106" s="173"/>
      <c r="P106" s="174"/>
      <c r="Q106" s="114"/>
      <c r="R106" s="154">
        <f t="shared" si="171"/>
        <v>9000</v>
      </c>
      <c r="S106" s="155">
        <f t="shared" si="172"/>
        <v>18</v>
      </c>
      <c r="T106" s="114"/>
      <c r="U106" s="175"/>
      <c r="V106" s="176"/>
      <c r="W106" s="114"/>
      <c r="X106" s="175"/>
      <c r="Y106" s="176"/>
      <c r="Z106" s="92"/>
      <c r="AA106" s="53"/>
      <c r="AB106" s="96"/>
      <c r="AC106" s="92"/>
      <c r="AD106" s="5">
        <f t="shared" si="18"/>
        <v>0</v>
      </c>
      <c r="AE106" s="136"/>
      <c r="AF106" s="136"/>
      <c r="AG106" s="130">
        <f t="shared" si="156"/>
        <v>0</v>
      </c>
      <c r="AH106" s="130"/>
      <c r="AI106" s="130">
        <f t="shared" si="157"/>
        <v>0</v>
      </c>
      <c r="AJ106" s="130"/>
      <c r="AK106" s="130">
        <f t="shared" si="19"/>
        <v>0</v>
      </c>
      <c r="AL106" s="131"/>
      <c r="AM106" s="132">
        <f t="shared" si="159"/>
        <v>0</v>
      </c>
      <c r="AN106" s="130"/>
      <c r="AO106" s="132">
        <f t="shared" si="160"/>
        <v>0</v>
      </c>
      <c r="AP106" s="130"/>
      <c r="AQ106" s="132">
        <f t="shared" si="153"/>
        <v>0</v>
      </c>
      <c r="AU106" s="133"/>
      <c r="AV106" s="133"/>
      <c r="AW106" s="133"/>
      <c r="AX106" s="133"/>
      <c r="AY106" s="133"/>
      <c r="AZ106" s="133"/>
      <c r="BA106" s="133">
        <v>0</v>
      </c>
      <c r="BB106" s="133">
        <f t="shared" si="162"/>
        <v>0</v>
      </c>
      <c r="BC106" s="133">
        <f t="shared" si="163"/>
        <v>0</v>
      </c>
      <c r="BD106" s="133">
        <f t="shared" si="164"/>
        <v>0</v>
      </c>
      <c r="BE106" s="133">
        <f t="shared" si="165"/>
        <v>0</v>
      </c>
      <c r="BF106" s="133">
        <f t="shared" si="166"/>
        <v>0</v>
      </c>
      <c r="BG106" s="133">
        <f t="shared" si="167"/>
        <v>0</v>
      </c>
      <c r="BH106" s="133">
        <f t="shared" si="168"/>
        <v>0</v>
      </c>
      <c r="BI106" s="129">
        <f t="shared" si="189"/>
        <v>0</v>
      </c>
      <c r="BK106" s="1">
        <v>9000</v>
      </c>
      <c r="BL106" s="1">
        <v>18</v>
      </c>
    </row>
    <row r="107" spans="1:64" ht="12.95" customHeight="1">
      <c r="A107" s="109" t="s">
        <v>152</v>
      </c>
      <c r="B107" s="108"/>
      <c r="C107" s="243" t="s">
        <v>71</v>
      </c>
      <c r="D107" s="244">
        <f t="shared" si="170"/>
        <v>0</v>
      </c>
      <c r="E107" s="110">
        <v>72</v>
      </c>
      <c r="F107" s="111"/>
      <c r="G107" s="116">
        <v>7535207</v>
      </c>
      <c r="H107" s="113"/>
      <c r="I107" s="172" t="s">
        <v>153</v>
      </c>
      <c r="J107" s="173"/>
      <c r="K107" s="173"/>
      <c r="L107" s="173"/>
      <c r="M107" s="173"/>
      <c r="N107" s="173"/>
      <c r="O107" s="173"/>
      <c r="P107" s="174"/>
      <c r="Q107" s="114"/>
      <c r="R107" s="154">
        <f t="shared" si="171"/>
        <v>1440</v>
      </c>
      <c r="S107" s="155">
        <f t="shared" si="172"/>
        <v>20</v>
      </c>
      <c r="T107" s="114"/>
      <c r="U107" s="175"/>
      <c r="V107" s="176"/>
      <c r="W107" s="114"/>
      <c r="X107" s="175"/>
      <c r="Y107" s="176"/>
      <c r="Z107" s="92"/>
      <c r="AA107" s="53"/>
      <c r="AB107" s="96"/>
      <c r="AC107" s="92"/>
      <c r="AD107" s="5">
        <f t="shared" si="18"/>
        <v>0</v>
      </c>
      <c r="AE107" s="136"/>
      <c r="AF107" s="136"/>
      <c r="AG107" s="130">
        <f t="shared" si="156"/>
        <v>0</v>
      </c>
      <c r="AH107" s="130"/>
      <c r="AI107" s="130">
        <f t="shared" si="157"/>
        <v>0</v>
      </c>
      <c r="AJ107" s="130"/>
      <c r="AK107" s="130">
        <f t="shared" si="19"/>
        <v>0</v>
      </c>
      <c r="AL107" s="131"/>
      <c r="AM107" s="132">
        <f t="shared" si="159"/>
        <v>0</v>
      </c>
      <c r="AN107" s="130"/>
      <c r="AO107" s="132">
        <f t="shared" si="160"/>
        <v>0</v>
      </c>
      <c r="AP107" s="130"/>
      <c r="AQ107" s="132">
        <f t="shared" si="153"/>
        <v>0</v>
      </c>
      <c r="AU107" s="133"/>
      <c r="AV107" s="133"/>
      <c r="AW107" s="133"/>
      <c r="AX107" s="133"/>
      <c r="AY107" s="133"/>
      <c r="AZ107" s="133"/>
      <c r="BA107" s="133">
        <v>0</v>
      </c>
      <c r="BB107" s="133">
        <f t="shared" si="162"/>
        <v>0</v>
      </c>
      <c r="BC107" s="133">
        <f t="shared" si="163"/>
        <v>0</v>
      </c>
      <c r="BD107" s="133">
        <f t="shared" si="164"/>
        <v>0</v>
      </c>
      <c r="BE107" s="133">
        <f t="shared" si="165"/>
        <v>0</v>
      </c>
      <c r="BF107" s="133">
        <f t="shared" si="166"/>
        <v>0</v>
      </c>
      <c r="BG107" s="133">
        <f t="shared" si="167"/>
        <v>0</v>
      </c>
      <c r="BH107" s="133">
        <f t="shared" si="168"/>
        <v>0</v>
      </c>
      <c r="BI107" s="129">
        <f t="shared" si="31"/>
        <v>0</v>
      </c>
      <c r="BK107" s="1">
        <v>1440</v>
      </c>
      <c r="BL107" s="1">
        <v>20</v>
      </c>
    </row>
    <row r="108" spans="1:64" ht="12.95" customHeight="1">
      <c r="A108" s="109" t="s">
        <v>152</v>
      </c>
      <c r="B108" s="108"/>
      <c r="C108" s="243" t="s">
        <v>129</v>
      </c>
      <c r="D108" s="244">
        <f t="shared" si="170"/>
        <v>0</v>
      </c>
      <c r="E108" s="110">
        <v>105</v>
      </c>
      <c r="F108" s="111"/>
      <c r="G108" s="116">
        <v>7135204</v>
      </c>
      <c r="H108" s="113"/>
      <c r="I108" s="172" t="s">
        <v>153</v>
      </c>
      <c r="J108" s="173"/>
      <c r="K108" s="173"/>
      <c r="L108" s="173"/>
      <c r="M108" s="173"/>
      <c r="N108" s="173"/>
      <c r="O108" s="173"/>
      <c r="P108" s="174"/>
      <c r="Q108" s="114"/>
      <c r="R108" s="154">
        <f t="shared" si="171"/>
        <v>1050</v>
      </c>
      <c r="S108" s="155">
        <f t="shared" si="172"/>
        <v>10</v>
      </c>
      <c r="T108" s="114"/>
      <c r="U108" s="175"/>
      <c r="V108" s="176"/>
      <c r="W108" s="114"/>
      <c r="X108" s="175"/>
      <c r="Y108" s="176"/>
      <c r="Z108" s="92"/>
      <c r="AA108" s="53"/>
      <c r="AB108" s="96"/>
      <c r="AC108" s="92"/>
      <c r="AD108" s="5">
        <f t="shared" si="18"/>
        <v>0</v>
      </c>
      <c r="AE108" s="136"/>
      <c r="AF108" s="136"/>
      <c r="AG108" s="130">
        <f t="shared" si="156"/>
        <v>0</v>
      </c>
      <c r="AH108" s="130"/>
      <c r="AI108" s="130">
        <f t="shared" si="157"/>
        <v>0</v>
      </c>
      <c r="AJ108" s="130"/>
      <c r="AK108" s="130">
        <f t="shared" si="19"/>
        <v>0</v>
      </c>
      <c r="AL108" s="131"/>
      <c r="AM108" s="132">
        <f t="shared" si="159"/>
        <v>0</v>
      </c>
      <c r="AN108" s="130"/>
      <c r="AO108" s="132">
        <f t="shared" si="160"/>
        <v>0</v>
      </c>
      <c r="AP108" s="130"/>
      <c r="AQ108" s="132">
        <f t="shared" si="153"/>
        <v>0</v>
      </c>
      <c r="AU108" s="133"/>
      <c r="AV108" s="133"/>
      <c r="AW108" s="133"/>
      <c r="AX108" s="133"/>
      <c r="AY108" s="133"/>
      <c r="AZ108" s="133"/>
      <c r="BA108" s="133">
        <v>0</v>
      </c>
      <c r="BB108" s="133">
        <f t="shared" si="162"/>
        <v>0</v>
      </c>
      <c r="BC108" s="133">
        <f t="shared" si="163"/>
        <v>0</v>
      </c>
      <c r="BD108" s="133">
        <f t="shared" si="164"/>
        <v>0</v>
      </c>
      <c r="BE108" s="133">
        <f t="shared" si="165"/>
        <v>0</v>
      </c>
      <c r="BF108" s="133">
        <f t="shared" si="166"/>
        <v>0</v>
      </c>
      <c r="BG108" s="133">
        <f t="shared" si="167"/>
        <v>0</v>
      </c>
      <c r="BH108" s="133">
        <f t="shared" si="168"/>
        <v>0</v>
      </c>
      <c r="BI108" s="129">
        <f t="shared" ref="BI108:BI113" si="193">SUM(BB108:BH108)</f>
        <v>0</v>
      </c>
      <c r="BK108" s="1">
        <v>1050</v>
      </c>
      <c r="BL108" s="1">
        <v>10</v>
      </c>
    </row>
    <row r="109" spans="1:64" ht="12.95" customHeight="1">
      <c r="A109" s="109" t="s">
        <v>154</v>
      </c>
      <c r="B109" s="108"/>
      <c r="C109" s="243" t="s">
        <v>68</v>
      </c>
      <c r="D109" s="244">
        <f t="shared" si="170"/>
        <v>0</v>
      </c>
      <c r="E109" s="110">
        <v>300</v>
      </c>
      <c r="F109" s="111"/>
      <c r="G109" s="116">
        <v>7535311</v>
      </c>
      <c r="H109" s="113"/>
      <c r="I109" s="179" t="s">
        <v>155</v>
      </c>
      <c r="J109" s="180"/>
      <c r="K109" s="180"/>
      <c r="L109" s="180"/>
      <c r="M109" s="180" t="s">
        <v>155</v>
      </c>
      <c r="N109" s="180"/>
      <c r="O109" s="180"/>
      <c r="P109" s="181"/>
      <c r="Q109" s="114"/>
      <c r="R109" s="154">
        <f t="shared" si="171"/>
        <v>15000</v>
      </c>
      <c r="S109" s="155">
        <f t="shared" si="172"/>
        <v>50</v>
      </c>
      <c r="T109" s="114"/>
      <c r="U109" s="175"/>
      <c r="V109" s="176"/>
      <c r="W109" s="114"/>
      <c r="X109" s="175"/>
      <c r="Y109" s="176"/>
      <c r="Z109" s="92"/>
      <c r="AA109" s="53"/>
      <c r="AB109" s="96"/>
      <c r="AC109" s="92"/>
      <c r="AD109" s="5">
        <f t="shared" si="18"/>
        <v>0</v>
      </c>
      <c r="AE109" s="136"/>
      <c r="AF109" s="136"/>
      <c r="AG109" s="130">
        <f t="shared" si="156"/>
        <v>0</v>
      </c>
      <c r="AH109" s="130"/>
      <c r="AI109" s="130">
        <f t="shared" si="157"/>
        <v>0</v>
      </c>
      <c r="AJ109" s="130"/>
      <c r="AK109" s="130">
        <f t="shared" si="19"/>
        <v>0</v>
      </c>
      <c r="AL109" s="131"/>
      <c r="AM109" s="132">
        <f t="shared" si="159"/>
        <v>0</v>
      </c>
      <c r="AN109" s="130"/>
      <c r="AO109" s="132">
        <f t="shared" si="160"/>
        <v>0</v>
      </c>
      <c r="AP109" s="130"/>
      <c r="AQ109" s="132">
        <f t="shared" si="153"/>
        <v>0</v>
      </c>
      <c r="AU109" s="133"/>
      <c r="AV109" s="133"/>
      <c r="AW109" s="133"/>
      <c r="AX109" s="133"/>
      <c r="AY109" s="133"/>
      <c r="AZ109" s="133"/>
      <c r="BA109" s="133">
        <v>0</v>
      </c>
      <c r="BB109" s="133">
        <f t="shared" si="162"/>
        <v>0</v>
      </c>
      <c r="BC109" s="133">
        <f t="shared" si="163"/>
        <v>0</v>
      </c>
      <c r="BD109" s="133">
        <f t="shared" si="164"/>
        <v>0</v>
      </c>
      <c r="BE109" s="133">
        <f t="shared" si="165"/>
        <v>0</v>
      </c>
      <c r="BF109" s="133">
        <f t="shared" si="166"/>
        <v>0</v>
      </c>
      <c r="BG109" s="133">
        <f t="shared" si="167"/>
        <v>0</v>
      </c>
      <c r="BH109" s="133">
        <f t="shared" si="168"/>
        <v>0</v>
      </c>
      <c r="BI109" s="129">
        <f t="shared" si="193"/>
        <v>0</v>
      </c>
      <c r="BK109" s="1">
        <v>15000</v>
      </c>
      <c r="BL109" s="1">
        <v>50</v>
      </c>
    </row>
    <row r="110" spans="1:64" ht="12.95" customHeight="1">
      <c r="A110" s="109" t="s">
        <v>154</v>
      </c>
      <c r="B110" s="108"/>
      <c r="C110" s="243" t="s">
        <v>70</v>
      </c>
      <c r="D110" s="244">
        <f t="shared" si="170"/>
        <v>0</v>
      </c>
      <c r="E110" s="110">
        <v>500</v>
      </c>
      <c r="F110" s="111"/>
      <c r="G110" s="116">
        <v>7535315</v>
      </c>
      <c r="H110" s="113"/>
      <c r="I110" s="179" t="s">
        <v>155</v>
      </c>
      <c r="J110" s="180"/>
      <c r="K110" s="180"/>
      <c r="L110" s="180"/>
      <c r="M110" s="180" t="s">
        <v>155</v>
      </c>
      <c r="N110" s="180"/>
      <c r="O110" s="180"/>
      <c r="P110" s="181"/>
      <c r="Q110" s="114"/>
      <c r="R110" s="154">
        <f t="shared" si="171"/>
        <v>5000</v>
      </c>
      <c r="S110" s="155">
        <f t="shared" si="172"/>
        <v>10</v>
      </c>
      <c r="T110" s="114"/>
      <c r="U110" s="177"/>
      <c r="V110" s="178"/>
      <c r="W110" s="114"/>
      <c r="X110" s="177"/>
      <c r="Y110" s="178"/>
      <c r="Z110" s="92"/>
      <c r="AA110" s="53"/>
      <c r="AB110" s="96"/>
      <c r="AC110" s="92"/>
      <c r="AD110" s="5">
        <f t="shared" ref="AD110:AD112" si="194">SUM(U110,V110,X110,Y110,AB110)</f>
        <v>0</v>
      </c>
      <c r="AE110" s="136"/>
      <c r="AF110" s="136"/>
      <c r="AG110" s="130">
        <f t="shared" si="156"/>
        <v>0</v>
      </c>
      <c r="AH110" s="130"/>
      <c r="AI110" s="130">
        <f t="shared" si="157"/>
        <v>0</v>
      </c>
      <c r="AJ110" s="130"/>
      <c r="AK110" s="130">
        <f t="shared" ref="AK110:AK111" si="195">SUM(AG110,AI110)</f>
        <v>0</v>
      </c>
      <c r="AL110" s="131"/>
      <c r="AM110" s="132">
        <f t="shared" si="159"/>
        <v>0</v>
      </c>
      <c r="AN110" s="130"/>
      <c r="AO110" s="132">
        <f t="shared" si="160"/>
        <v>0</v>
      </c>
      <c r="AP110" s="130"/>
      <c r="AQ110" s="132">
        <f t="shared" ref="AQ110:AQ111" si="196">SUM(AM110:AO110)</f>
        <v>0</v>
      </c>
      <c r="AU110" s="133"/>
      <c r="AV110" s="133"/>
      <c r="AW110" s="133"/>
      <c r="AX110" s="133"/>
      <c r="AY110" s="133"/>
      <c r="AZ110" s="133"/>
      <c r="BA110" s="133">
        <v>0</v>
      </c>
      <c r="BB110" s="133">
        <f t="shared" si="162"/>
        <v>0</v>
      </c>
      <c r="BC110" s="133">
        <f t="shared" si="163"/>
        <v>0</v>
      </c>
      <c r="BD110" s="133">
        <f t="shared" si="164"/>
        <v>0</v>
      </c>
      <c r="BE110" s="133">
        <f t="shared" si="165"/>
        <v>0</v>
      </c>
      <c r="BF110" s="133">
        <f t="shared" si="166"/>
        <v>0</v>
      </c>
      <c r="BG110" s="133">
        <f t="shared" si="167"/>
        <v>0</v>
      </c>
      <c r="BH110" s="133">
        <f t="shared" si="168"/>
        <v>0</v>
      </c>
      <c r="BI110" s="129">
        <f t="shared" ref="BI110:BI111" si="197">SUM(BB110:BH110)</f>
        <v>0</v>
      </c>
      <c r="BK110" s="1">
        <v>5000</v>
      </c>
      <c r="BL110" s="1">
        <v>10</v>
      </c>
    </row>
    <row r="111" spans="1:64" ht="12.95" customHeight="1">
      <c r="A111" s="109" t="s">
        <v>228</v>
      </c>
      <c r="B111" s="158" t="s">
        <v>58</v>
      </c>
      <c r="C111" s="243" t="s">
        <v>68</v>
      </c>
      <c r="D111" s="244">
        <f t="shared" si="170"/>
        <v>0</v>
      </c>
      <c r="E111" s="110">
        <v>300</v>
      </c>
      <c r="F111" s="111"/>
      <c r="G111" s="116">
        <v>7535341</v>
      </c>
      <c r="H111" s="113"/>
      <c r="I111" s="179" t="s">
        <v>244</v>
      </c>
      <c r="J111" s="180"/>
      <c r="K111" s="180"/>
      <c r="L111" s="180"/>
      <c r="M111" s="180"/>
      <c r="N111" s="180"/>
      <c r="O111" s="180"/>
      <c r="P111" s="181"/>
      <c r="Q111" s="114"/>
      <c r="R111" s="154">
        <f t="shared" si="171"/>
        <v>99900</v>
      </c>
      <c r="S111" s="155">
        <f t="shared" si="172"/>
        <v>333</v>
      </c>
      <c r="T111" s="114"/>
      <c r="U111" s="175"/>
      <c r="V111" s="176"/>
      <c r="W111" s="114"/>
      <c r="X111" s="175"/>
      <c r="Y111" s="176"/>
      <c r="Z111" s="92"/>
      <c r="AA111" s="53"/>
      <c r="AB111" s="96"/>
      <c r="AC111" s="92"/>
      <c r="AD111" s="5">
        <f t="shared" si="194"/>
        <v>0</v>
      </c>
      <c r="AE111" s="136"/>
      <c r="AF111" s="136"/>
      <c r="AG111" s="130">
        <f t="shared" si="156"/>
        <v>0</v>
      </c>
      <c r="AH111" s="130"/>
      <c r="AI111" s="130">
        <f t="shared" si="157"/>
        <v>0</v>
      </c>
      <c r="AJ111" s="130"/>
      <c r="AK111" s="130">
        <f t="shared" si="195"/>
        <v>0</v>
      </c>
      <c r="AL111" s="131"/>
      <c r="AM111" s="132">
        <f t="shared" si="159"/>
        <v>0</v>
      </c>
      <c r="AN111" s="130"/>
      <c r="AO111" s="132">
        <f t="shared" si="160"/>
        <v>0</v>
      </c>
      <c r="AP111" s="130"/>
      <c r="AQ111" s="132">
        <f t="shared" si="196"/>
        <v>0</v>
      </c>
      <c r="AU111" s="133"/>
      <c r="AV111" s="133"/>
      <c r="AW111" s="133"/>
      <c r="AX111" s="133"/>
      <c r="AY111" s="133"/>
      <c r="AZ111" s="133"/>
      <c r="BA111" s="133">
        <v>0</v>
      </c>
      <c r="BB111" s="133">
        <f t="shared" si="162"/>
        <v>0</v>
      </c>
      <c r="BC111" s="133">
        <f t="shared" si="163"/>
        <v>0</v>
      </c>
      <c r="BD111" s="133">
        <f t="shared" si="164"/>
        <v>0</v>
      </c>
      <c r="BE111" s="133">
        <f t="shared" si="165"/>
        <v>0</v>
      </c>
      <c r="BF111" s="133">
        <f t="shared" si="166"/>
        <v>0</v>
      </c>
      <c r="BG111" s="133">
        <f t="shared" si="167"/>
        <v>0</v>
      </c>
      <c r="BH111" s="133">
        <f t="shared" si="168"/>
        <v>0</v>
      </c>
      <c r="BI111" s="129">
        <f t="shared" si="197"/>
        <v>0</v>
      </c>
      <c r="BK111" s="1">
        <v>99900</v>
      </c>
      <c r="BL111" s="1">
        <v>333</v>
      </c>
    </row>
    <row r="112" spans="1:64" ht="12.95" customHeight="1">
      <c r="A112" s="109" t="s">
        <v>228</v>
      </c>
      <c r="B112" s="158" t="s">
        <v>58</v>
      </c>
      <c r="C112" s="243" t="s">
        <v>70</v>
      </c>
      <c r="D112" s="244">
        <f t="shared" si="170"/>
        <v>0</v>
      </c>
      <c r="E112" s="110">
        <v>500</v>
      </c>
      <c r="F112" s="111"/>
      <c r="G112" s="116">
        <v>7535344</v>
      </c>
      <c r="H112" s="113"/>
      <c r="I112" s="179" t="s">
        <v>244</v>
      </c>
      <c r="J112" s="180"/>
      <c r="K112" s="180"/>
      <c r="L112" s="180"/>
      <c r="M112" s="180"/>
      <c r="N112" s="180"/>
      <c r="O112" s="180"/>
      <c r="P112" s="181"/>
      <c r="Q112" s="114"/>
      <c r="R112" s="154">
        <f t="shared" si="171"/>
        <v>25000</v>
      </c>
      <c r="S112" s="155">
        <f t="shared" si="172"/>
        <v>50</v>
      </c>
      <c r="T112" s="114"/>
      <c r="U112" s="175"/>
      <c r="V112" s="176"/>
      <c r="W112" s="114"/>
      <c r="X112" s="175"/>
      <c r="Y112" s="176"/>
      <c r="Z112" s="92"/>
      <c r="AA112" s="53"/>
      <c r="AB112" s="96"/>
      <c r="AC112" s="92"/>
      <c r="AD112" s="5">
        <f t="shared" si="194"/>
        <v>0</v>
      </c>
      <c r="AE112" s="136"/>
      <c r="AF112" s="136"/>
      <c r="AG112" s="130">
        <f t="shared" si="156"/>
        <v>0</v>
      </c>
      <c r="AH112" s="130"/>
      <c r="AI112" s="130">
        <f t="shared" si="157"/>
        <v>0</v>
      </c>
      <c r="AJ112" s="130"/>
      <c r="AK112" s="130">
        <f t="shared" ref="AK112" si="198">SUM(AG112,AI112)</f>
        <v>0</v>
      </c>
      <c r="AL112" s="131"/>
      <c r="AM112" s="132">
        <f t="shared" si="159"/>
        <v>0</v>
      </c>
      <c r="AN112" s="130"/>
      <c r="AO112" s="132">
        <f t="shared" si="160"/>
        <v>0</v>
      </c>
      <c r="AP112" s="130"/>
      <c r="AQ112" s="132">
        <f t="shared" ref="AQ112" si="199">SUM(AM112:AO112)</f>
        <v>0</v>
      </c>
      <c r="AU112" s="133"/>
      <c r="AV112" s="133"/>
      <c r="AW112" s="133"/>
      <c r="AX112" s="133"/>
      <c r="AY112" s="133"/>
      <c r="AZ112" s="133"/>
      <c r="BA112" s="133">
        <v>0</v>
      </c>
      <c r="BB112" s="133">
        <f t="shared" si="162"/>
        <v>0</v>
      </c>
      <c r="BC112" s="133">
        <f t="shared" si="163"/>
        <v>0</v>
      </c>
      <c r="BD112" s="133">
        <f t="shared" si="164"/>
        <v>0</v>
      </c>
      <c r="BE112" s="133">
        <f t="shared" si="165"/>
        <v>0</v>
      </c>
      <c r="BF112" s="133">
        <f t="shared" si="166"/>
        <v>0</v>
      </c>
      <c r="BG112" s="133">
        <f t="shared" si="167"/>
        <v>0</v>
      </c>
      <c r="BH112" s="133">
        <f t="shared" si="168"/>
        <v>0</v>
      </c>
      <c r="BI112" s="129">
        <f t="shared" ref="BI112" si="200">SUM(BB112:BH112)</f>
        <v>0</v>
      </c>
      <c r="BK112" s="1">
        <v>25000</v>
      </c>
      <c r="BL112" s="1">
        <v>50</v>
      </c>
    </row>
    <row r="113" spans="1:64" ht="12.95" customHeight="1">
      <c r="A113" s="109" t="s">
        <v>156</v>
      </c>
      <c r="B113" s="108"/>
      <c r="C113" s="243" t="s">
        <v>71</v>
      </c>
      <c r="D113" s="244">
        <f t="shared" si="170"/>
        <v>0</v>
      </c>
      <c r="E113" s="110">
        <v>72</v>
      </c>
      <c r="F113" s="111"/>
      <c r="G113" s="116">
        <v>7535707</v>
      </c>
      <c r="H113" s="113"/>
      <c r="I113" s="172" t="s">
        <v>157</v>
      </c>
      <c r="J113" s="173"/>
      <c r="K113" s="173"/>
      <c r="L113" s="173"/>
      <c r="M113" s="173"/>
      <c r="N113" s="173"/>
      <c r="O113" s="173"/>
      <c r="P113" s="174"/>
      <c r="Q113" s="114"/>
      <c r="R113" s="154">
        <f t="shared" si="171"/>
        <v>3024</v>
      </c>
      <c r="S113" s="155">
        <f t="shared" si="172"/>
        <v>42</v>
      </c>
      <c r="T113" s="114"/>
      <c r="U113" s="175"/>
      <c r="V113" s="176"/>
      <c r="W113" s="114"/>
      <c r="X113" s="175"/>
      <c r="Y113" s="176"/>
      <c r="Z113" s="92"/>
      <c r="AA113" s="53"/>
      <c r="AB113" s="96"/>
      <c r="AC113" s="92"/>
      <c r="AD113" s="5">
        <f t="shared" ref="AD113" si="201">SUM(U113,V113,X113,Y113,AB113)</f>
        <v>0</v>
      </c>
      <c r="AE113" s="136"/>
      <c r="AF113" s="136"/>
      <c r="AG113" s="130">
        <f t="shared" si="156"/>
        <v>0</v>
      </c>
      <c r="AH113" s="130"/>
      <c r="AI113" s="130">
        <f t="shared" si="157"/>
        <v>0</v>
      </c>
      <c r="AJ113" s="130"/>
      <c r="AK113" s="130">
        <f t="shared" ref="AK113" si="202">SUM(AG113,AI113)</f>
        <v>0</v>
      </c>
      <c r="AL113" s="131"/>
      <c r="AM113" s="132">
        <f t="shared" si="159"/>
        <v>0</v>
      </c>
      <c r="AN113" s="130"/>
      <c r="AO113" s="132">
        <f t="shared" si="160"/>
        <v>0</v>
      </c>
      <c r="AP113" s="130"/>
      <c r="AQ113" s="132">
        <f t="shared" ref="AQ113" si="203">SUM(AM113:AO113)</f>
        <v>0</v>
      </c>
      <c r="AU113" s="133"/>
      <c r="AV113" s="133"/>
      <c r="AW113" s="133"/>
      <c r="AX113" s="133"/>
      <c r="AY113" s="133"/>
      <c r="AZ113" s="133"/>
      <c r="BA113" s="133">
        <v>0</v>
      </c>
      <c r="BB113" s="133">
        <f t="shared" si="162"/>
        <v>0</v>
      </c>
      <c r="BC113" s="133">
        <f t="shared" si="163"/>
        <v>0</v>
      </c>
      <c r="BD113" s="133">
        <f t="shared" si="164"/>
        <v>0</v>
      </c>
      <c r="BE113" s="133">
        <f t="shared" si="165"/>
        <v>0</v>
      </c>
      <c r="BF113" s="133">
        <f t="shared" si="166"/>
        <v>0</v>
      </c>
      <c r="BG113" s="133">
        <f t="shared" si="167"/>
        <v>0</v>
      </c>
      <c r="BH113" s="133">
        <f t="shared" si="168"/>
        <v>0</v>
      </c>
      <c r="BI113" s="129">
        <f t="shared" si="193"/>
        <v>0</v>
      </c>
      <c r="BK113" s="1">
        <v>3024</v>
      </c>
      <c r="BL113" s="1">
        <v>42</v>
      </c>
    </row>
    <row r="114" spans="1:64" ht="12.95" customHeight="1">
      <c r="A114" s="109" t="s">
        <v>156</v>
      </c>
      <c r="B114" s="108"/>
      <c r="C114" s="243" t="s">
        <v>129</v>
      </c>
      <c r="D114" s="244">
        <f t="shared" si="170"/>
        <v>0</v>
      </c>
      <c r="E114" s="110">
        <v>105</v>
      </c>
      <c r="F114" s="111"/>
      <c r="G114" s="116">
        <v>7135704</v>
      </c>
      <c r="H114" s="113"/>
      <c r="I114" s="172" t="s">
        <v>157</v>
      </c>
      <c r="J114" s="173"/>
      <c r="K114" s="173"/>
      <c r="L114" s="173"/>
      <c r="M114" s="173"/>
      <c r="N114" s="173"/>
      <c r="O114" s="173"/>
      <c r="P114" s="174"/>
      <c r="Q114" s="114"/>
      <c r="R114" s="154">
        <f t="shared" si="171"/>
        <v>1050</v>
      </c>
      <c r="S114" s="155">
        <f t="shared" si="172"/>
        <v>10</v>
      </c>
      <c r="T114" s="114"/>
      <c r="U114" s="175"/>
      <c r="V114" s="176"/>
      <c r="W114" s="114"/>
      <c r="X114" s="175"/>
      <c r="Y114" s="176"/>
      <c r="Z114" s="92"/>
      <c r="AA114" s="53"/>
      <c r="AB114" s="96"/>
      <c r="AC114" s="92"/>
      <c r="AD114" s="5">
        <f t="shared" ref="AD114" si="204">SUM(U114,V114,X114,Y114,AB114)</f>
        <v>0</v>
      </c>
      <c r="AE114" s="136"/>
      <c r="AF114" s="136"/>
      <c r="AG114" s="130">
        <f t="shared" si="156"/>
        <v>0</v>
      </c>
      <c r="AH114" s="130"/>
      <c r="AI114" s="130">
        <f t="shared" si="157"/>
        <v>0</v>
      </c>
      <c r="AJ114" s="130"/>
      <c r="AK114" s="130">
        <f t="shared" ref="AK114" si="205">SUM(AG114,AI114)</f>
        <v>0</v>
      </c>
      <c r="AL114" s="131"/>
      <c r="AM114" s="132">
        <f t="shared" si="159"/>
        <v>0</v>
      </c>
      <c r="AN114" s="130"/>
      <c r="AO114" s="132">
        <f t="shared" si="160"/>
        <v>0</v>
      </c>
      <c r="AP114" s="130"/>
      <c r="AQ114" s="132">
        <f t="shared" ref="AQ114" si="206">SUM(AM114:AO114)</f>
        <v>0</v>
      </c>
      <c r="AU114" s="133"/>
      <c r="AV114" s="133"/>
      <c r="AW114" s="133"/>
      <c r="AX114" s="133"/>
      <c r="AY114" s="133"/>
      <c r="AZ114" s="133"/>
      <c r="BA114" s="133">
        <v>0</v>
      </c>
      <c r="BB114" s="133">
        <f t="shared" si="162"/>
        <v>0</v>
      </c>
      <c r="BC114" s="133">
        <f t="shared" si="163"/>
        <v>0</v>
      </c>
      <c r="BD114" s="133">
        <f t="shared" si="164"/>
        <v>0</v>
      </c>
      <c r="BE114" s="133">
        <f t="shared" si="165"/>
        <v>0</v>
      </c>
      <c r="BF114" s="133">
        <f t="shared" si="166"/>
        <v>0</v>
      </c>
      <c r="BG114" s="133">
        <f t="shared" si="167"/>
        <v>0</v>
      </c>
      <c r="BH114" s="133">
        <f t="shared" si="168"/>
        <v>0</v>
      </c>
      <c r="BI114" s="129">
        <f t="shared" ref="BI114" si="207">SUM(BB114:BH114)</f>
        <v>0</v>
      </c>
      <c r="BK114" s="1">
        <v>1050</v>
      </c>
      <c r="BL114" s="1">
        <v>10</v>
      </c>
    </row>
    <row r="115" spans="1:64" ht="12.95" customHeight="1">
      <c r="A115" s="109" t="s">
        <v>229</v>
      </c>
      <c r="B115" s="158" t="s">
        <v>58</v>
      </c>
      <c r="C115" s="243" t="s">
        <v>68</v>
      </c>
      <c r="D115" s="244">
        <f t="shared" si="170"/>
        <v>0</v>
      </c>
      <c r="E115" s="110">
        <v>300</v>
      </c>
      <c r="F115" s="111"/>
      <c r="G115" s="116">
        <v>7535971</v>
      </c>
      <c r="H115" s="113"/>
      <c r="I115" s="172" t="s">
        <v>243</v>
      </c>
      <c r="J115" s="173"/>
      <c r="K115" s="173"/>
      <c r="L115" s="173"/>
      <c r="M115" s="173"/>
      <c r="N115" s="173"/>
      <c r="O115" s="173"/>
      <c r="P115" s="174"/>
      <c r="Q115" s="114"/>
      <c r="R115" s="154">
        <f t="shared" si="171"/>
        <v>50100</v>
      </c>
      <c r="S115" s="155">
        <f t="shared" si="172"/>
        <v>167</v>
      </c>
      <c r="T115" s="114"/>
      <c r="U115" s="175"/>
      <c r="V115" s="176"/>
      <c r="W115" s="114"/>
      <c r="X115" s="175"/>
      <c r="Y115" s="176"/>
      <c r="Z115" s="92"/>
      <c r="AA115" s="53"/>
      <c r="AB115" s="96"/>
      <c r="AC115" s="92"/>
      <c r="AD115" s="5">
        <f t="shared" ref="AD115" si="208">SUM(U115,V115,X115,Y115,AB115)</f>
        <v>0</v>
      </c>
      <c r="AE115" s="136"/>
      <c r="AF115" s="136"/>
      <c r="AG115" s="130">
        <f t="shared" si="156"/>
        <v>0</v>
      </c>
      <c r="AH115" s="130"/>
      <c r="AI115" s="130">
        <f t="shared" si="157"/>
        <v>0</v>
      </c>
      <c r="AJ115" s="130"/>
      <c r="AK115" s="130">
        <f t="shared" ref="AK115" si="209">SUM(AG115,AI115)</f>
        <v>0</v>
      </c>
      <c r="AL115" s="131"/>
      <c r="AM115" s="132">
        <f t="shared" si="159"/>
        <v>0</v>
      </c>
      <c r="AN115" s="130"/>
      <c r="AO115" s="132">
        <f t="shared" si="160"/>
        <v>0</v>
      </c>
      <c r="AP115" s="130"/>
      <c r="AQ115" s="132">
        <f t="shared" ref="AQ115" si="210">SUM(AM115:AO115)</f>
        <v>0</v>
      </c>
      <c r="AU115" s="133"/>
      <c r="AV115" s="133"/>
      <c r="AW115" s="133"/>
      <c r="AX115" s="133"/>
      <c r="AY115" s="133"/>
      <c r="AZ115" s="133"/>
      <c r="BA115" s="133">
        <v>0</v>
      </c>
      <c r="BB115" s="133">
        <f t="shared" si="162"/>
        <v>0</v>
      </c>
      <c r="BC115" s="133">
        <f t="shared" si="163"/>
        <v>0</v>
      </c>
      <c r="BD115" s="133">
        <f t="shared" si="164"/>
        <v>0</v>
      </c>
      <c r="BE115" s="133">
        <f t="shared" si="165"/>
        <v>0</v>
      </c>
      <c r="BF115" s="133">
        <f t="shared" si="166"/>
        <v>0</v>
      </c>
      <c r="BG115" s="133">
        <f t="shared" si="167"/>
        <v>0</v>
      </c>
      <c r="BH115" s="133">
        <f t="shared" si="168"/>
        <v>0</v>
      </c>
      <c r="BI115" s="129">
        <f t="shared" ref="BI115" si="211">SUM(BB115:BH115)</f>
        <v>0</v>
      </c>
      <c r="BK115" s="1">
        <v>50100</v>
      </c>
      <c r="BL115" s="1">
        <v>167</v>
      </c>
    </row>
    <row r="116" spans="1:64" ht="12.95" customHeight="1">
      <c r="A116" s="109" t="s">
        <v>229</v>
      </c>
      <c r="B116" s="158" t="s">
        <v>58</v>
      </c>
      <c r="C116" s="243" t="s">
        <v>70</v>
      </c>
      <c r="D116" s="244">
        <f t="shared" si="170"/>
        <v>0</v>
      </c>
      <c r="E116" s="110">
        <v>500</v>
      </c>
      <c r="F116" s="111"/>
      <c r="G116" s="116">
        <v>7535974</v>
      </c>
      <c r="H116" s="113"/>
      <c r="I116" s="172" t="s">
        <v>243</v>
      </c>
      <c r="J116" s="173"/>
      <c r="K116" s="173"/>
      <c r="L116" s="173"/>
      <c r="M116" s="173"/>
      <c r="N116" s="173"/>
      <c r="O116" s="173"/>
      <c r="P116" s="174"/>
      <c r="Q116" s="114"/>
      <c r="R116" s="154">
        <f t="shared" si="171"/>
        <v>10000</v>
      </c>
      <c r="S116" s="155">
        <f t="shared" si="172"/>
        <v>20</v>
      </c>
      <c r="T116" s="114"/>
      <c r="U116" s="175"/>
      <c r="V116" s="176"/>
      <c r="W116" s="114"/>
      <c r="X116" s="175"/>
      <c r="Y116" s="176"/>
      <c r="Z116" s="92"/>
      <c r="AA116" s="53"/>
      <c r="AB116" s="96"/>
      <c r="AC116" s="92"/>
      <c r="AD116" s="5">
        <f t="shared" ref="AD116" si="212">SUM(U116,V116,X116,Y116,AB116)</f>
        <v>0</v>
      </c>
      <c r="AE116" s="136"/>
      <c r="AF116" s="136"/>
      <c r="AG116" s="130">
        <f t="shared" si="156"/>
        <v>0</v>
      </c>
      <c r="AH116" s="130"/>
      <c r="AI116" s="130">
        <f t="shared" si="157"/>
        <v>0</v>
      </c>
      <c r="AJ116" s="130"/>
      <c r="AK116" s="130">
        <f t="shared" ref="AK116" si="213">SUM(AG116,AI116)</f>
        <v>0</v>
      </c>
      <c r="AL116" s="131"/>
      <c r="AM116" s="132">
        <f t="shared" si="159"/>
        <v>0</v>
      </c>
      <c r="AN116" s="130"/>
      <c r="AO116" s="132">
        <f t="shared" si="160"/>
        <v>0</v>
      </c>
      <c r="AP116" s="130"/>
      <c r="AQ116" s="132">
        <f t="shared" ref="AQ116" si="214">SUM(AM116:AO116)</f>
        <v>0</v>
      </c>
      <c r="AU116" s="133"/>
      <c r="AV116" s="133"/>
      <c r="AW116" s="133"/>
      <c r="AX116" s="133"/>
      <c r="AY116" s="133"/>
      <c r="AZ116" s="133"/>
      <c r="BA116" s="133">
        <v>0</v>
      </c>
      <c r="BB116" s="133">
        <f t="shared" si="162"/>
        <v>0</v>
      </c>
      <c r="BC116" s="133">
        <f t="shared" si="163"/>
        <v>0</v>
      </c>
      <c r="BD116" s="133">
        <f t="shared" si="164"/>
        <v>0</v>
      </c>
      <c r="BE116" s="133">
        <f t="shared" si="165"/>
        <v>0</v>
      </c>
      <c r="BF116" s="133">
        <f t="shared" si="166"/>
        <v>0</v>
      </c>
      <c r="BG116" s="133">
        <f t="shared" si="167"/>
        <v>0</v>
      </c>
      <c r="BH116" s="133">
        <f t="shared" si="168"/>
        <v>0</v>
      </c>
      <c r="BI116" s="129">
        <f t="shared" ref="BI116" si="215">SUM(BB116:BH116)</f>
        <v>0</v>
      </c>
      <c r="BK116" s="1">
        <v>10000</v>
      </c>
      <c r="BL116" s="1">
        <v>20</v>
      </c>
    </row>
    <row r="117" spans="1:64" ht="12.95" customHeight="1">
      <c r="A117" s="109" t="s">
        <v>158</v>
      </c>
      <c r="B117" s="108"/>
      <c r="C117" s="243" t="s">
        <v>68</v>
      </c>
      <c r="D117" s="244">
        <f t="shared" si="170"/>
        <v>0</v>
      </c>
      <c r="E117" s="110">
        <v>300</v>
      </c>
      <c r="F117" s="111"/>
      <c r="G117" s="116">
        <v>7536171</v>
      </c>
      <c r="H117" s="113"/>
      <c r="I117" s="172" t="s">
        <v>159</v>
      </c>
      <c r="J117" s="173"/>
      <c r="K117" s="173"/>
      <c r="L117" s="173"/>
      <c r="M117" s="173"/>
      <c r="N117" s="173"/>
      <c r="O117" s="173"/>
      <c r="P117" s="174"/>
      <c r="Q117" s="114"/>
      <c r="R117" s="154" t="s">
        <v>248</v>
      </c>
      <c r="S117" s="154" t="s">
        <v>248</v>
      </c>
      <c r="T117" s="114"/>
      <c r="U117" s="175"/>
      <c r="V117" s="176"/>
      <c r="W117" s="114"/>
      <c r="X117" s="175"/>
      <c r="Y117" s="176"/>
      <c r="Z117" s="92"/>
      <c r="AA117" s="53"/>
      <c r="AB117" s="96"/>
      <c r="AC117" s="92"/>
      <c r="AD117" s="5">
        <f t="shared" si="18"/>
        <v>0</v>
      </c>
      <c r="AE117" s="136"/>
      <c r="AF117" s="136"/>
      <c r="AG117" s="130">
        <f t="shared" si="156"/>
        <v>0</v>
      </c>
      <c r="AH117" s="130"/>
      <c r="AI117" s="130">
        <f t="shared" si="157"/>
        <v>0</v>
      </c>
      <c r="AJ117" s="130"/>
      <c r="AK117" s="130">
        <f t="shared" si="19"/>
        <v>0</v>
      </c>
      <c r="AL117" s="131"/>
      <c r="AM117" s="132">
        <f t="shared" si="159"/>
        <v>0</v>
      </c>
      <c r="AN117" s="130"/>
      <c r="AO117" s="132">
        <f t="shared" si="160"/>
        <v>0</v>
      </c>
      <c r="AP117" s="130"/>
      <c r="AQ117" s="132">
        <f t="shared" si="153"/>
        <v>0</v>
      </c>
      <c r="AU117" s="133"/>
      <c r="AV117" s="133"/>
      <c r="AW117" s="133"/>
      <c r="AX117" s="133"/>
      <c r="AY117" s="133"/>
      <c r="AZ117" s="133"/>
      <c r="BA117" s="133">
        <v>0</v>
      </c>
      <c r="BB117" s="133">
        <f t="shared" si="162"/>
        <v>0</v>
      </c>
      <c r="BC117" s="133">
        <f t="shared" si="163"/>
        <v>0</v>
      </c>
      <c r="BD117" s="133">
        <f t="shared" si="164"/>
        <v>0</v>
      </c>
      <c r="BE117" s="133">
        <f t="shared" si="165"/>
        <v>0</v>
      </c>
      <c r="BF117" s="133">
        <f t="shared" si="166"/>
        <v>0</v>
      </c>
      <c r="BG117" s="133">
        <f t="shared" si="167"/>
        <v>0</v>
      </c>
      <c r="BH117" s="133">
        <f t="shared" si="168"/>
        <v>0</v>
      </c>
      <c r="BI117" s="129">
        <f t="shared" si="31"/>
        <v>0</v>
      </c>
      <c r="BK117" s="1" t="s">
        <v>248</v>
      </c>
      <c r="BL117" s="1">
        <v>0</v>
      </c>
    </row>
    <row r="118" spans="1:64" ht="12.95" customHeight="1">
      <c r="A118" s="109" t="s">
        <v>158</v>
      </c>
      <c r="B118" s="108"/>
      <c r="C118" s="243" t="s">
        <v>70</v>
      </c>
      <c r="D118" s="244">
        <f t="shared" si="170"/>
        <v>0</v>
      </c>
      <c r="E118" s="110">
        <v>500</v>
      </c>
      <c r="F118" s="111"/>
      <c r="G118" s="116">
        <v>7536175</v>
      </c>
      <c r="H118" s="113"/>
      <c r="I118" s="172" t="s">
        <v>159</v>
      </c>
      <c r="J118" s="173"/>
      <c r="K118" s="173"/>
      <c r="L118" s="173"/>
      <c r="M118" s="173"/>
      <c r="N118" s="173"/>
      <c r="O118" s="173"/>
      <c r="P118" s="174"/>
      <c r="Q118" s="114"/>
      <c r="R118" s="154" t="s">
        <v>248</v>
      </c>
      <c r="S118" s="154" t="s">
        <v>248</v>
      </c>
      <c r="T118" s="114"/>
      <c r="U118" s="177"/>
      <c r="V118" s="178"/>
      <c r="W118" s="114"/>
      <c r="X118" s="177"/>
      <c r="Y118" s="178"/>
      <c r="Z118" s="92"/>
      <c r="AA118" s="53"/>
      <c r="AB118" s="96"/>
      <c r="AC118" s="92"/>
      <c r="AD118" s="5">
        <f t="shared" ref="AD118:AD121" si="216">SUM(U118,V118,X118,Y118,AB118)</f>
        <v>0</v>
      </c>
      <c r="AE118" s="136"/>
      <c r="AF118" s="136"/>
      <c r="AG118" s="130">
        <f t="shared" si="156"/>
        <v>0</v>
      </c>
      <c r="AH118" s="130"/>
      <c r="AI118" s="130">
        <f t="shared" si="157"/>
        <v>0</v>
      </c>
      <c r="AJ118" s="130"/>
      <c r="AK118" s="130">
        <f t="shared" ref="AK118:AK121" si="217">SUM(AG118,AI118)</f>
        <v>0</v>
      </c>
      <c r="AL118" s="131"/>
      <c r="AM118" s="132">
        <f t="shared" si="159"/>
        <v>0</v>
      </c>
      <c r="AN118" s="130"/>
      <c r="AO118" s="132">
        <f t="shared" si="160"/>
        <v>0</v>
      </c>
      <c r="AP118" s="130"/>
      <c r="AQ118" s="132">
        <f t="shared" ref="AQ118:AQ121" si="218">SUM(AM118:AO118)</f>
        <v>0</v>
      </c>
      <c r="AU118" s="133"/>
      <c r="AV118" s="133"/>
      <c r="AW118" s="133"/>
      <c r="AX118" s="133"/>
      <c r="AY118" s="133"/>
      <c r="AZ118" s="133"/>
      <c r="BA118" s="133">
        <v>0</v>
      </c>
      <c r="BB118" s="133">
        <f t="shared" si="162"/>
        <v>0</v>
      </c>
      <c r="BC118" s="133">
        <f t="shared" si="163"/>
        <v>0</v>
      </c>
      <c r="BD118" s="133">
        <f t="shared" si="164"/>
        <v>0</v>
      </c>
      <c r="BE118" s="133">
        <f t="shared" si="165"/>
        <v>0</v>
      </c>
      <c r="BF118" s="133">
        <f t="shared" si="166"/>
        <v>0</v>
      </c>
      <c r="BG118" s="133">
        <f t="shared" si="167"/>
        <v>0</v>
      </c>
      <c r="BH118" s="133">
        <f t="shared" si="168"/>
        <v>0</v>
      </c>
      <c r="BI118" s="129">
        <f t="shared" ref="BI118:BI121" si="219">SUM(BB118:BH118)</f>
        <v>0</v>
      </c>
      <c r="BK118" s="1" t="s">
        <v>248</v>
      </c>
      <c r="BL118" s="1">
        <v>0</v>
      </c>
    </row>
    <row r="119" spans="1:64" ht="12.95" customHeight="1">
      <c r="A119" s="109" t="s">
        <v>160</v>
      </c>
      <c r="B119" s="108"/>
      <c r="C119" s="243" t="s">
        <v>68</v>
      </c>
      <c r="D119" s="244">
        <f t="shared" si="170"/>
        <v>0</v>
      </c>
      <c r="E119" s="110">
        <v>300</v>
      </c>
      <c r="F119" s="111"/>
      <c r="G119" s="116">
        <v>7536401</v>
      </c>
      <c r="H119" s="113"/>
      <c r="I119" s="172" t="s">
        <v>161</v>
      </c>
      <c r="J119" s="173"/>
      <c r="K119" s="173"/>
      <c r="L119" s="173"/>
      <c r="M119" s="173"/>
      <c r="N119" s="173"/>
      <c r="O119" s="173"/>
      <c r="P119" s="174"/>
      <c r="Q119" s="114"/>
      <c r="R119" s="154">
        <f t="shared" si="171"/>
        <v>137400</v>
      </c>
      <c r="S119" s="155">
        <f t="shared" si="172"/>
        <v>458</v>
      </c>
      <c r="T119" s="114"/>
      <c r="U119" s="175"/>
      <c r="V119" s="176"/>
      <c r="W119" s="114"/>
      <c r="X119" s="175"/>
      <c r="Y119" s="176"/>
      <c r="Z119" s="92"/>
      <c r="AA119" s="53"/>
      <c r="AB119" s="96"/>
      <c r="AC119" s="92"/>
      <c r="AD119" s="5">
        <f t="shared" si="216"/>
        <v>0</v>
      </c>
      <c r="AE119" s="136"/>
      <c r="AF119" s="136"/>
      <c r="AG119" s="130">
        <f t="shared" ref="AG119:AG150" si="220">U119*E119</f>
        <v>0</v>
      </c>
      <c r="AH119" s="130"/>
      <c r="AI119" s="130">
        <f t="shared" ref="AI119:AI150" si="221">X119*E119</f>
        <v>0</v>
      </c>
      <c r="AJ119" s="130"/>
      <c r="AK119" s="130">
        <f t="shared" si="217"/>
        <v>0</v>
      </c>
      <c r="AL119" s="131"/>
      <c r="AM119" s="132">
        <f t="shared" ref="AM119:AM150" si="222">(U119*E119)*D119</f>
        <v>0</v>
      </c>
      <c r="AN119" s="130"/>
      <c r="AO119" s="132">
        <f t="shared" ref="AO119:AO150" si="223">(X119*E119)*D119</f>
        <v>0</v>
      </c>
      <c r="AP119" s="130"/>
      <c r="AQ119" s="132">
        <f t="shared" si="218"/>
        <v>0</v>
      </c>
      <c r="AU119" s="133"/>
      <c r="AV119" s="133"/>
      <c r="AW119" s="133"/>
      <c r="AX119" s="133"/>
      <c r="AY119" s="133"/>
      <c r="AZ119" s="133"/>
      <c r="BA119" s="133">
        <v>0</v>
      </c>
      <c r="BB119" s="133">
        <f t="shared" si="162"/>
        <v>0</v>
      </c>
      <c r="BC119" s="133">
        <f t="shared" si="163"/>
        <v>0</v>
      </c>
      <c r="BD119" s="133">
        <f t="shared" si="164"/>
        <v>0</v>
      </c>
      <c r="BE119" s="133">
        <f t="shared" si="165"/>
        <v>0</v>
      </c>
      <c r="BF119" s="133">
        <f t="shared" si="166"/>
        <v>0</v>
      </c>
      <c r="BG119" s="133">
        <f t="shared" si="167"/>
        <v>0</v>
      </c>
      <c r="BH119" s="133">
        <f t="shared" si="168"/>
        <v>0</v>
      </c>
      <c r="BI119" s="129">
        <f t="shared" si="219"/>
        <v>0</v>
      </c>
      <c r="BK119" s="1">
        <v>137400</v>
      </c>
      <c r="BL119" s="1">
        <v>458</v>
      </c>
    </row>
    <row r="120" spans="1:64" ht="12.95" customHeight="1">
      <c r="A120" s="109" t="s">
        <v>160</v>
      </c>
      <c r="B120" s="108"/>
      <c r="C120" s="243" t="s">
        <v>70</v>
      </c>
      <c r="D120" s="244">
        <f t="shared" si="170"/>
        <v>0</v>
      </c>
      <c r="E120" s="110">
        <v>500</v>
      </c>
      <c r="F120" s="111"/>
      <c r="G120" s="116">
        <v>7536404</v>
      </c>
      <c r="H120" s="113"/>
      <c r="I120" s="172" t="s">
        <v>161</v>
      </c>
      <c r="J120" s="173"/>
      <c r="K120" s="173"/>
      <c r="L120" s="173"/>
      <c r="M120" s="173"/>
      <c r="N120" s="173"/>
      <c r="O120" s="173"/>
      <c r="P120" s="174"/>
      <c r="Q120" s="114"/>
      <c r="R120" s="154" t="s">
        <v>248</v>
      </c>
      <c r="S120" s="154" t="s">
        <v>248</v>
      </c>
      <c r="T120" s="114"/>
      <c r="U120" s="175"/>
      <c r="V120" s="176"/>
      <c r="W120" s="114"/>
      <c r="X120" s="175"/>
      <c r="Y120" s="176"/>
      <c r="Z120" s="92"/>
      <c r="AA120" s="53"/>
      <c r="AB120" s="96"/>
      <c r="AC120" s="92"/>
      <c r="AD120" s="5">
        <f t="shared" ref="AD120" si="224">SUM(U120,V120,X120,Y120,AB120)</f>
        <v>0</v>
      </c>
      <c r="AE120" s="136"/>
      <c r="AF120" s="136"/>
      <c r="AG120" s="130">
        <f t="shared" si="220"/>
        <v>0</v>
      </c>
      <c r="AH120" s="130"/>
      <c r="AI120" s="130">
        <f t="shared" si="221"/>
        <v>0</v>
      </c>
      <c r="AJ120" s="130"/>
      <c r="AK120" s="130">
        <f t="shared" ref="AK120" si="225">SUM(AG120,AI120)</f>
        <v>0</v>
      </c>
      <c r="AL120" s="131"/>
      <c r="AM120" s="132">
        <f t="shared" si="222"/>
        <v>0</v>
      </c>
      <c r="AN120" s="130"/>
      <c r="AO120" s="132">
        <f t="shared" si="223"/>
        <v>0</v>
      </c>
      <c r="AP120" s="130"/>
      <c r="AQ120" s="132">
        <f t="shared" ref="AQ120" si="226">SUM(AM120:AO120)</f>
        <v>0</v>
      </c>
      <c r="AU120" s="133"/>
      <c r="AV120" s="133"/>
      <c r="AW120" s="133"/>
      <c r="AX120" s="133"/>
      <c r="AY120" s="133"/>
      <c r="AZ120" s="133"/>
      <c r="BA120" s="133">
        <v>0</v>
      </c>
      <c r="BB120" s="133">
        <f t="shared" si="162"/>
        <v>0</v>
      </c>
      <c r="BC120" s="133">
        <f t="shared" si="163"/>
        <v>0</v>
      </c>
      <c r="BD120" s="133">
        <f t="shared" si="164"/>
        <v>0</v>
      </c>
      <c r="BE120" s="133">
        <f t="shared" si="165"/>
        <v>0</v>
      </c>
      <c r="BF120" s="133">
        <f t="shared" si="166"/>
        <v>0</v>
      </c>
      <c r="BG120" s="133">
        <f t="shared" si="167"/>
        <v>0</v>
      </c>
      <c r="BH120" s="133">
        <f t="shared" si="168"/>
        <v>0</v>
      </c>
      <c r="BI120" s="129">
        <f t="shared" ref="BI120" si="227">SUM(BB120:BH120)</f>
        <v>0</v>
      </c>
      <c r="BK120" s="1" t="s">
        <v>248</v>
      </c>
      <c r="BL120" s="1">
        <v>0</v>
      </c>
    </row>
    <row r="121" spans="1:64" ht="12.95" customHeight="1">
      <c r="A121" s="109" t="s">
        <v>160</v>
      </c>
      <c r="B121" s="108"/>
      <c r="C121" s="243" t="s">
        <v>71</v>
      </c>
      <c r="D121" s="244">
        <f t="shared" si="170"/>
        <v>0</v>
      </c>
      <c r="E121" s="110">
        <v>72</v>
      </c>
      <c r="F121" s="111"/>
      <c r="G121" s="116">
        <v>7536407</v>
      </c>
      <c r="H121" s="113"/>
      <c r="I121" s="172" t="s">
        <v>161</v>
      </c>
      <c r="J121" s="173"/>
      <c r="K121" s="173"/>
      <c r="L121" s="173"/>
      <c r="M121" s="173"/>
      <c r="N121" s="173"/>
      <c r="O121" s="173"/>
      <c r="P121" s="174"/>
      <c r="Q121" s="114"/>
      <c r="R121" s="154">
        <f t="shared" si="171"/>
        <v>3024</v>
      </c>
      <c r="S121" s="155">
        <f t="shared" si="172"/>
        <v>42</v>
      </c>
      <c r="T121" s="114"/>
      <c r="U121" s="175"/>
      <c r="V121" s="176"/>
      <c r="W121" s="114"/>
      <c r="X121" s="175"/>
      <c r="Y121" s="176"/>
      <c r="Z121" s="92"/>
      <c r="AA121" s="53"/>
      <c r="AB121" s="96"/>
      <c r="AC121" s="92"/>
      <c r="AD121" s="5">
        <f t="shared" si="216"/>
        <v>0</v>
      </c>
      <c r="AE121" s="136"/>
      <c r="AF121" s="136"/>
      <c r="AG121" s="130">
        <f t="shared" si="220"/>
        <v>0</v>
      </c>
      <c r="AH121" s="130"/>
      <c r="AI121" s="130">
        <f t="shared" si="221"/>
        <v>0</v>
      </c>
      <c r="AJ121" s="130"/>
      <c r="AK121" s="130">
        <f t="shared" si="217"/>
        <v>0</v>
      </c>
      <c r="AL121" s="131"/>
      <c r="AM121" s="132">
        <f t="shared" si="222"/>
        <v>0</v>
      </c>
      <c r="AN121" s="130"/>
      <c r="AO121" s="132">
        <f t="shared" si="223"/>
        <v>0</v>
      </c>
      <c r="AP121" s="130"/>
      <c r="AQ121" s="132">
        <f t="shared" si="218"/>
        <v>0</v>
      </c>
      <c r="AU121" s="133"/>
      <c r="AV121" s="133"/>
      <c r="AW121" s="133"/>
      <c r="AX121" s="133"/>
      <c r="AY121" s="133"/>
      <c r="AZ121" s="133"/>
      <c r="BA121" s="133">
        <v>0</v>
      </c>
      <c r="BB121" s="133">
        <f t="shared" ref="BB121:BB152" si="228">IF($K$18&lt;BB$21,0,IF($K$18&gt;BB$22,0,$AU121))</f>
        <v>0</v>
      </c>
      <c r="BC121" s="133">
        <f t="shared" ref="BC121:BC152" si="229">IF($K$18&lt;BC$21,0,IF($K$18&gt;BC$22,0,$AV121))</f>
        <v>0</v>
      </c>
      <c r="BD121" s="133">
        <f t="shared" ref="BD121:BD152" si="230">IF($K$18&lt;BD$21,0,IF($K$18&gt;BD$22,0,$AW121))</f>
        <v>0</v>
      </c>
      <c r="BE121" s="133">
        <f t="shared" ref="BE121:BE152" si="231">IF($K$18&lt;BE$21,0,IF($K$18&gt;BE$22,0,$AX121))</f>
        <v>0</v>
      </c>
      <c r="BF121" s="133">
        <f t="shared" ref="BF121:BF152" si="232">IF($K$18&lt;BF$21,0,IF($K$18&gt;BF$22,0,$AY121))</f>
        <v>0</v>
      </c>
      <c r="BG121" s="133">
        <f t="shared" ref="BG121:BG152" si="233">IF($K$18&lt;BG$21,0,IF($K$18&gt;BG$22,0,$AZ121))</f>
        <v>0</v>
      </c>
      <c r="BH121" s="133">
        <f t="shared" ref="BH121:BH152" si="234">IF($K$18&lt;BH$21,0,IF($K$18&gt;BH$22,0,$BA121))</f>
        <v>0</v>
      </c>
      <c r="BI121" s="129">
        <f t="shared" si="219"/>
        <v>0</v>
      </c>
      <c r="BK121" s="1">
        <v>3024</v>
      </c>
      <c r="BL121" s="1">
        <v>42</v>
      </c>
    </row>
    <row r="122" spans="1:64" ht="12.95" customHeight="1">
      <c r="A122" s="109" t="s">
        <v>162</v>
      </c>
      <c r="B122" s="108"/>
      <c r="C122" s="243" t="s">
        <v>71</v>
      </c>
      <c r="D122" s="244">
        <f t="shared" si="170"/>
        <v>0</v>
      </c>
      <c r="E122" s="110">
        <v>72</v>
      </c>
      <c r="F122" s="111"/>
      <c r="G122" s="116">
        <v>7536557</v>
      </c>
      <c r="H122" s="113"/>
      <c r="I122" s="172" t="s">
        <v>163</v>
      </c>
      <c r="J122" s="173"/>
      <c r="K122" s="173"/>
      <c r="L122" s="173"/>
      <c r="M122" s="173"/>
      <c r="N122" s="173"/>
      <c r="O122" s="173"/>
      <c r="P122" s="174"/>
      <c r="Q122" s="114"/>
      <c r="R122" s="154">
        <f t="shared" si="171"/>
        <v>1080</v>
      </c>
      <c r="S122" s="155">
        <f t="shared" si="172"/>
        <v>15</v>
      </c>
      <c r="T122" s="114"/>
      <c r="U122" s="175"/>
      <c r="V122" s="176"/>
      <c r="W122" s="114"/>
      <c r="X122" s="175"/>
      <c r="Y122" s="176"/>
      <c r="Z122" s="92"/>
      <c r="AA122" s="53"/>
      <c r="AB122" s="96"/>
      <c r="AC122" s="92"/>
      <c r="AD122" s="5">
        <f t="shared" ref="AD122:AD123" si="235">SUM(U122,V122,X122,Y122,AB122)</f>
        <v>0</v>
      </c>
      <c r="AE122" s="136"/>
      <c r="AF122" s="136"/>
      <c r="AG122" s="130">
        <f t="shared" si="220"/>
        <v>0</v>
      </c>
      <c r="AH122" s="130"/>
      <c r="AI122" s="130">
        <f t="shared" si="221"/>
        <v>0</v>
      </c>
      <c r="AJ122" s="130"/>
      <c r="AK122" s="130">
        <f t="shared" ref="AK122:AK123" si="236">SUM(AG122,AI122)</f>
        <v>0</v>
      </c>
      <c r="AL122" s="131"/>
      <c r="AM122" s="132">
        <f t="shared" si="222"/>
        <v>0</v>
      </c>
      <c r="AN122" s="130"/>
      <c r="AO122" s="132">
        <f t="shared" si="223"/>
        <v>0</v>
      </c>
      <c r="AP122" s="130"/>
      <c r="AQ122" s="132">
        <f t="shared" ref="AQ122:AQ123" si="237">SUM(AM122:AO122)</f>
        <v>0</v>
      </c>
      <c r="AU122" s="133"/>
      <c r="AV122" s="133"/>
      <c r="AW122" s="133"/>
      <c r="AX122" s="133"/>
      <c r="AY122" s="133"/>
      <c r="AZ122" s="133"/>
      <c r="BA122" s="133">
        <v>0</v>
      </c>
      <c r="BB122" s="133">
        <f t="shared" si="228"/>
        <v>0</v>
      </c>
      <c r="BC122" s="133">
        <f t="shared" si="229"/>
        <v>0</v>
      </c>
      <c r="BD122" s="133">
        <f t="shared" si="230"/>
        <v>0</v>
      </c>
      <c r="BE122" s="133">
        <f t="shared" si="231"/>
        <v>0</v>
      </c>
      <c r="BF122" s="133">
        <f t="shared" si="232"/>
        <v>0</v>
      </c>
      <c r="BG122" s="133">
        <f t="shared" si="233"/>
        <v>0</v>
      </c>
      <c r="BH122" s="133">
        <f t="shared" si="234"/>
        <v>0</v>
      </c>
      <c r="BI122" s="129">
        <f t="shared" ref="BI122:BI123" si="238">SUM(BB122:BH122)</f>
        <v>0</v>
      </c>
      <c r="BK122" s="1">
        <v>1080</v>
      </c>
      <c r="BL122" s="1">
        <v>15</v>
      </c>
    </row>
    <row r="123" spans="1:64" ht="12.95" customHeight="1">
      <c r="A123" s="109" t="s">
        <v>230</v>
      </c>
      <c r="B123" s="158" t="s">
        <v>58</v>
      </c>
      <c r="C123" s="243" t="s">
        <v>68</v>
      </c>
      <c r="D123" s="244">
        <f t="shared" si="170"/>
        <v>0</v>
      </c>
      <c r="E123" s="110">
        <v>300</v>
      </c>
      <c r="F123" s="111"/>
      <c r="G123" s="116">
        <v>7536861</v>
      </c>
      <c r="H123" s="113"/>
      <c r="I123" s="172" t="s">
        <v>241</v>
      </c>
      <c r="J123" s="173"/>
      <c r="K123" s="173"/>
      <c r="L123" s="173"/>
      <c r="M123" s="173"/>
      <c r="N123" s="173"/>
      <c r="O123" s="173"/>
      <c r="P123" s="174"/>
      <c r="Q123" s="114"/>
      <c r="R123" s="154">
        <f t="shared" si="171"/>
        <v>24900</v>
      </c>
      <c r="S123" s="155">
        <f t="shared" si="172"/>
        <v>83</v>
      </c>
      <c r="T123" s="114"/>
      <c r="U123" s="175"/>
      <c r="V123" s="176"/>
      <c r="W123" s="114"/>
      <c r="X123" s="175"/>
      <c r="Y123" s="176"/>
      <c r="Z123" s="92"/>
      <c r="AA123" s="53"/>
      <c r="AB123" s="96"/>
      <c r="AC123" s="92"/>
      <c r="AD123" s="5">
        <f t="shared" si="235"/>
        <v>0</v>
      </c>
      <c r="AE123" s="136"/>
      <c r="AF123" s="136"/>
      <c r="AG123" s="130">
        <f t="shared" si="220"/>
        <v>0</v>
      </c>
      <c r="AH123" s="130"/>
      <c r="AI123" s="130">
        <f t="shared" si="221"/>
        <v>0</v>
      </c>
      <c r="AJ123" s="130"/>
      <c r="AK123" s="130">
        <f t="shared" si="236"/>
        <v>0</v>
      </c>
      <c r="AL123" s="131"/>
      <c r="AM123" s="132">
        <f t="shared" si="222"/>
        <v>0</v>
      </c>
      <c r="AN123" s="130"/>
      <c r="AO123" s="132">
        <f t="shared" si="223"/>
        <v>0</v>
      </c>
      <c r="AP123" s="130"/>
      <c r="AQ123" s="132">
        <f t="shared" si="237"/>
        <v>0</v>
      </c>
      <c r="AU123" s="133"/>
      <c r="AV123" s="133"/>
      <c r="AW123" s="133"/>
      <c r="AX123" s="133"/>
      <c r="AY123" s="133"/>
      <c r="AZ123" s="133"/>
      <c r="BA123" s="133">
        <v>0</v>
      </c>
      <c r="BB123" s="133">
        <f t="shared" si="228"/>
        <v>0</v>
      </c>
      <c r="BC123" s="133">
        <f t="shared" si="229"/>
        <v>0</v>
      </c>
      <c r="BD123" s="133">
        <f t="shared" si="230"/>
        <v>0</v>
      </c>
      <c r="BE123" s="133">
        <f t="shared" si="231"/>
        <v>0</v>
      </c>
      <c r="BF123" s="133">
        <f t="shared" si="232"/>
        <v>0</v>
      </c>
      <c r="BG123" s="133">
        <f t="shared" si="233"/>
        <v>0</v>
      </c>
      <c r="BH123" s="133">
        <f t="shared" si="234"/>
        <v>0</v>
      </c>
      <c r="BI123" s="129">
        <f t="shared" si="238"/>
        <v>0</v>
      </c>
      <c r="BK123" s="1">
        <v>24900</v>
      </c>
      <c r="BL123" s="1">
        <v>83</v>
      </c>
    </row>
    <row r="124" spans="1:64" ht="12.95" customHeight="1">
      <c r="A124" s="109" t="s">
        <v>231</v>
      </c>
      <c r="B124" s="158" t="s">
        <v>58</v>
      </c>
      <c r="C124" s="243" t="s">
        <v>70</v>
      </c>
      <c r="D124" s="244">
        <f t="shared" si="170"/>
        <v>0</v>
      </c>
      <c r="E124" s="110">
        <v>500</v>
      </c>
      <c r="F124" s="111"/>
      <c r="G124" s="116">
        <v>7536864</v>
      </c>
      <c r="H124" s="113"/>
      <c r="I124" s="172" t="s">
        <v>241</v>
      </c>
      <c r="J124" s="173"/>
      <c r="K124" s="173"/>
      <c r="L124" s="173"/>
      <c r="M124" s="173"/>
      <c r="N124" s="173"/>
      <c r="O124" s="173"/>
      <c r="P124" s="174"/>
      <c r="Q124" s="114"/>
      <c r="R124" s="154">
        <f t="shared" si="171"/>
        <v>10000</v>
      </c>
      <c r="S124" s="155">
        <f t="shared" si="172"/>
        <v>20</v>
      </c>
      <c r="T124" s="114"/>
      <c r="U124" s="175"/>
      <c r="V124" s="176"/>
      <c r="W124" s="114"/>
      <c r="X124" s="175"/>
      <c r="Y124" s="176"/>
      <c r="Z124" s="92"/>
      <c r="AA124" s="53"/>
      <c r="AB124" s="96"/>
      <c r="AC124" s="92"/>
      <c r="AD124" s="5">
        <f t="shared" ref="AD124" si="239">SUM(U124,V124,X124,Y124,AB124)</f>
        <v>0</v>
      </c>
      <c r="AE124" s="136"/>
      <c r="AF124" s="136"/>
      <c r="AG124" s="130">
        <f t="shared" si="220"/>
        <v>0</v>
      </c>
      <c r="AH124" s="130"/>
      <c r="AI124" s="130">
        <f t="shared" si="221"/>
        <v>0</v>
      </c>
      <c r="AJ124" s="130"/>
      <c r="AK124" s="130">
        <f t="shared" ref="AK124" si="240">SUM(AG124,AI124)</f>
        <v>0</v>
      </c>
      <c r="AL124" s="131"/>
      <c r="AM124" s="132">
        <f t="shared" si="222"/>
        <v>0</v>
      </c>
      <c r="AN124" s="130"/>
      <c r="AO124" s="132">
        <f t="shared" si="223"/>
        <v>0</v>
      </c>
      <c r="AP124" s="130"/>
      <c r="AQ124" s="132">
        <f t="shared" ref="AQ124" si="241">SUM(AM124:AO124)</f>
        <v>0</v>
      </c>
      <c r="AU124" s="133"/>
      <c r="AV124" s="133"/>
      <c r="AW124" s="133"/>
      <c r="AX124" s="133"/>
      <c r="AY124" s="133"/>
      <c r="AZ124" s="133"/>
      <c r="BA124" s="133">
        <v>0</v>
      </c>
      <c r="BB124" s="133">
        <f t="shared" si="228"/>
        <v>0</v>
      </c>
      <c r="BC124" s="133">
        <f t="shared" si="229"/>
        <v>0</v>
      </c>
      <c r="BD124" s="133">
        <f t="shared" si="230"/>
        <v>0</v>
      </c>
      <c r="BE124" s="133">
        <f t="shared" si="231"/>
        <v>0</v>
      </c>
      <c r="BF124" s="133">
        <f t="shared" si="232"/>
        <v>0</v>
      </c>
      <c r="BG124" s="133">
        <f t="shared" si="233"/>
        <v>0</v>
      </c>
      <c r="BH124" s="133">
        <f t="shared" si="234"/>
        <v>0</v>
      </c>
      <c r="BI124" s="129">
        <f t="shared" ref="BI124" si="242">SUM(BB124:BH124)</f>
        <v>0</v>
      </c>
      <c r="BK124" s="1">
        <v>10000</v>
      </c>
      <c r="BL124" s="1">
        <v>20</v>
      </c>
    </row>
    <row r="125" spans="1:64" ht="12.95" customHeight="1">
      <c r="A125" s="109" t="s">
        <v>164</v>
      </c>
      <c r="B125" s="108"/>
      <c r="C125" s="243" t="s">
        <v>68</v>
      </c>
      <c r="D125" s="244">
        <f t="shared" si="170"/>
        <v>0</v>
      </c>
      <c r="E125" s="110">
        <v>300</v>
      </c>
      <c r="F125" s="111"/>
      <c r="G125" s="116">
        <v>7537101</v>
      </c>
      <c r="H125" s="113"/>
      <c r="I125" s="172" t="s">
        <v>165</v>
      </c>
      <c r="J125" s="173"/>
      <c r="K125" s="173"/>
      <c r="L125" s="173"/>
      <c r="M125" s="173"/>
      <c r="N125" s="173"/>
      <c r="O125" s="173"/>
      <c r="P125" s="174"/>
      <c r="Q125" s="114"/>
      <c r="R125" s="154">
        <f t="shared" si="171"/>
        <v>75600</v>
      </c>
      <c r="S125" s="155">
        <f t="shared" si="172"/>
        <v>252</v>
      </c>
      <c r="T125" s="114"/>
      <c r="U125" s="175"/>
      <c r="V125" s="176"/>
      <c r="W125" s="114"/>
      <c r="X125" s="175"/>
      <c r="Y125" s="176"/>
      <c r="Z125" s="92"/>
      <c r="AA125" s="53"/>
      <c r="AB125" s="96"/>
      <c r="AC125" s="92"/>
      <c r="AD125" s="5">
        <f t="shared" ref="AD125:AD126" si="243">SUM(U125,V125,X125,Y125,AB125)</f>
        <v>0</v>
      </c>
      <c r="AE125" s="136"/>
      <c r="AF125" s="136"/>
      <c r="AG125" s="130">
        <f t="shared" si="220"/>
        <v>0</v>
      </c>
      <c r="AH125" s="130"/>
      <c r="AI125" s="130">
        <f t="shared" si="221"/>
        <v>0</v>
      </c>
      <c r="AJ125" s="130"/>
      <c r="AK125" s="130">
        <f t="shared" ref="AK125:AK126" si="244">SUM(AG125,AI125)</f>
        <v>0</v>
      </c>
      <c r="AL125" s="131"/>
      <c r="AM125" s="132">
        <f t="shared" si="222"/>
        <v>0</v>
      </c>
      <c r="AN125" s="130"/>
      <c r="AO125" s="132">
        <f t="shared" si="223"/>
        <v>0</v>
      </c>
      <c r="AP125" s="130"/>
      <c r="AQ125" s="132">
        <f t="shared" ref="AQ125:AQ126" si="245">SUM(AM125:AO125)</f>
        <v>0</v>
      </c>
      <c r="AU125" s="133"/>
      <c r="AV125" s="133"/>
      <c r="AW125" s="133"/>
      <c r="AX125" s="133"/>
      <c r="AY125" s="133"/>
      <c r="AZ125" s="133"/>
      <c r="BA125" s="133">
        <v>0</v>
      </c>
      <c r="BB125" s="133">
        <f t="shared" si="228"/>
        <v>0</v>
      </c>
      <c r="BC125" s="133">
        <f t="shared" si="229"/>
        <v>0</v>
      </c>
      <c r="BD125" s="133">
        <f t="shared" si="230"/>
        <v>0</v>
      </c>
      <c r="BE125" s="133">
        <f t="shared" si="231"/>
        <v>0</v>
      </c>
      <c r="BF125" s="133">
        <f t="shared" si="232"/>
        <v>0</v>
      </c>
      <c r="BG125" s="133">
        <f t="shared" si="233"/>
        <v>0</v>
      </c>
      <c r="BH125" s="133">
        <f t="shared" si="234"/>
        <v>0</v>
      </c>
      <c r="BI125" s="129">
        <f t="shared" ref="BI125:BI126" si="246">SUM(BB125:BH125)</f>
        <v>0</v>
      </c>
      <c r="BK125" s="1">
        <v>75600</v>
      </c>
      <c r="BL125" s="1">
        <v>252</v>
      </c>
    </row>
    <row r="126" spans="1:64" ht="12.95" customHeight="1">
      <c r="A126" s="109" t="s">
        <v>164</v>
      </c>
      <c r="B126" s="108"/>
      <c r="C126" s="243" t="s">
        <v>70</v>
      </c>
      <c r="D126" s="244">
        <f t="shared" si="170"/>
        <v>0</v>
      </c>
      <c r="E126" s="110">
        <v>500</v>
      </c>
      <c r="F126" s="111"/>
      <c r="G126" s="116">
        <v>7537104</v>
      </c>
      <c r="H126" s="113"/>
      <c r="I126" s="172" t="s">
        <v>165</v>
      </c>
      <c r="J126" s="173"/>
      <c r="K126" s="173"/>
      <c r="L126" s="173"/>
      <c r="M126" s="173"/>
      <c r="N126" s="173"/>
      <c r="O126" s="173"/>
      <c r="P126" s="174"/>
      <c r="Q126" s="114"/>
      <c r="R126" s="154" t="s">
        <v>248</v>
      </c>
      <c r="S126" s="154" t="s">
        <v>248</v>
      </c>
      <c r="T126" s="114"/>
      <c r="U126" s="175"/>
      <c r="V126" s="176"/>
      <c r="W126" s="114"/>
      <c r="X126" s="175"/>
      <c r="Y126" s="176"/>
      <c r="Z126" s="92"/>
      <c r="AA126" s="53"/>
      <c r="AB126" s="96"/>
      <c r="AC126" s="92"/>
      <c r="AD126" s="5">
        <f t="shared" si="243"/>
        <v>0</v>
      </c>
      <c r="AE126" s="136"/>
      <c r="AF126" s="136"/>
      <c r="AG126" s="130">
        <f t="shared" si="220"/>
        <v>0</v>
      </c>
      <c r="AH126" s="130"/>
      <c r="AI126" s="130">
        <f t="shared" si="221"/>
        <v>0</v>
      </c>
      <c r="AJ126" s="130"/>
      <c r="AK126" s="130">
        <f t="shared" si="244"/>
        <v>0</v>
      </c>
      <c r="AL126" s="131"/>
      <c r="AM126" s="132">
        <f t="shared" si="222"/>
        <v>0</v>
      </c>
      <c r="AN126" s="130"/>
      <c r="AO126" s="132">
        <f t="shared" si="223"/>
        <v>0</v>
      </c>
      <c r="AP126" s="130"/>
      <c r="AQ126" s="132">
        <f t="shared" si="245"/>
        <v>0</v>
      </c>
      <c r="AU126" s="133"/>
      <c r="AV126" s="133"/>
      <c r="AW126" s="133"/>
      <c r="AX126" s="133"/>
      <c r="AY126" s="133"/>
      <c r="AZ126" s="133"/>
      <c r="BA126" s="133">
        <v>0</v>
      </c>
      <c r="BB126" s="133">
        <f t="shared" si="228"/>
        <v>0</v>
      </c>
      <c r="BC126" s="133">
        <f t="shared" si="229"/>
        <v>0</v>
      </c>
      <c r="BD126" s="133">
        <f t="shared" si="230"/>
        <v>0</v>
      </c>
      <c r="BE126" s="133">
        <f t="shared" si="231"/>
        <v>0</v>
      </c>
      <c r="BF126" s="133">
        <f t="shared" si="232"/>
        <v>0</v>
      </c>
      <c r="BG126" s="133">
        <f t="shared" si="233"/>
        <v>0</v>
      </c>
      <c r="BH126" s="133">
        <f t="shared" si="234"/>
        <v>0</v>
      </c>
      <c r="BI126" s="129">
        <f t="shared" si="246"/>
        <v>0</v>
      </c>
      <c r="BK126" s="1" t="s">
        <v>248</v>
      </c>
      <c r="BL126" s="1">
        <v>0</v>
      </c>
    </row>
    <row r="127" spans="1:64" ht="12.95" customHeight="1">
      <c r="A127" s="109" t="s">
        <v>164</v>
      </c>
      <c r="B127" s="108"/>
      <c r="C127" s="243" t="s">
        <v>71</v>
      </c>
      <c r="D127" s="244">
        <f t="shared" si="170"/>
        <v>0</v>
      </c>
      <c r="E127" s="110">
        <v>72</v>
      </c>
      <c r="F127" s="111"/>
      <c r="G127" s="116">
        <v>7537107</v>
      </c>
      <c r="H127" s="113"/>
      <c r="I127" s="172" t="s">
        <v>165</v>
      </c>
      <c r="J127" s="173"/>
      <c r="K127" s="173"/>
      <c r="L127" s="173"/>
      <c r="M127" s="173"/>
      <c r="N127" s="173"/>
      <c r="O127" s="173"/>
      <c r="P127" s="174"/>
      <c r="Q127" s="114"/>
      <c r="R127" s="154">
        <f t="shared" si="171"/>
        <v>8640</v>
      </c>
      <c r="S127" s="155">
        <f t="shared" si="172"/>
        <v>120</v>
      </c>
      <c r="T127" s="114"/>
      <c r="U127" s="175"/>
      <c r="V127" s="176"/>
      <c r="W127" s="114"/>
      <c r="X127" s="175"/>
      <c r="Y127" s="176"/>
      <c r="Z127" s="92"/>
      <c r="AA127" s="53"/>
      <c r="AB127" s="96"/>
      <c r="AC127" s="92"/>
      <c r="AD127" s="5">
        <f t="shared" si="18"/>
        <v>0</v>
      </c>
      <c r="AE127" s="136"/>
      <c r="AF127" s="136"/>
      <c r="AG127" s="130">
        <f t="shared" si="220"/>
        <v>0</v>
      </c>
      <c r="AH127" s="130"/>
      <c r="AI127" s="130">
        <f t="shared" si="221"/>
        <v>0</v>
      </c>
      <c r="AJ127" s="130"/>
      <c r="AK127" s="130">
        <f t="shared" si="19"/>
        <v>0</v>
      </c>
      <c r="AL127" s="131"/>
      <c r="AM127" s="132">
        <f t="shared" si="222"/>
        <v>0</v>
      </c>
      <c r="AN127" s="130"/>
      <c r="AO127" s="132">
        <f t="shared" si="223"/>
        <v>0</v>
      </c>
      <c r="AP127" s="130"/>
      <c r="AQ127" s="132">
        <f t="shared" si="153"/>
        <v>0</v>
      </c>
      <c r="AU127" s="133"/>
      <c r="AV127" s="133"/>
      <c r="AW127" s="133"/>
      <c r="AX127" s="133"/>
      <c r="AY127" s="133"/>
      <c r="AZ127" s="133"/>
      <c r="BA127" s="133">
        <v>0</v>
      </c>
      <c r="BB127" s="133">
        <f t="shared" si="228"/>
        <v>0</v>
      </c>
      <c r="BC127" s="133">
        <f t="shared" si="229"/>
        <v>0</v>
      </c>
      <c r="BD127" s="133">
        <f t="shared" si="230"/>
        <v>0</v>
      </c>
      <c r="BE127" s="133">
        <f t="shared" si="231"/>
        <v>0</v>
      </c>
      <c r="BF127" s="133">
        <f t="shared" si="232"/>
        <v>0</v>
      </c>
      <c r="BG127" s="133">
        <f t="shared" si="233"/>
        <v>0</v>
      </c>
      <c r="BH127" s="133">
        <f t="shared" si="234"/>
        <v>0</v>
      </c>
      <c r="BI127" s="129">
        <f t="shared" ref="BI127" si="247">SUM(BB127:BH127)</f>
        <v>0</v>
      </c>
      <c r="BK127" s="1">
        <v>8640</v>
      </c>
      <c r="BL127" s="1">
        <v>120</v>
      </c>
    </row>
    <row r="128" spans="1:64" ht="12.95" customHeight="1">
      <c r="A128" s="109" t="s">
        <v>164</v>
      </c>
      <c r="B128" s="108"/>
      <c r="C128" s="243" t="s">
        <v>129</v>
      </c>
      <c r="D128" s="244">
        <f t="shared" si="170"/>
        <v>0</v>
      </c>
      <c r="E128" s="110">
        <v>105</v>
      </c>
      <c r="F128" s="111"/>
      <c r="G128" s="116">
        <v>7137104</v>
      </c>
      <c r="H128" s="113"/>
      <c r="I128" s="172" t="s">
        <v>165</v>
      </c>
      <c r="J128" s="173"/>
      <c r="K128" s="173"/>
      <c r="L128" s="173"/>
      <c r="M128" s="173"/>
      <c r="N128" s="173"/>
      <c r="O128" s="173"/>
      <c r="P128" s="174"/>
      <c r="Q128" s="114"/>
      <c r="R128" s="154">
        <f t="shared" si="171"/>
        <v>1470</v>
      </c>
      <c r="S128" s="155">
        <f t="shared" si="172"/>
        <v>14</v>
      </c>
      <c r="T128" s="114"/>
      <c r="U128" s="175"/>
      <c r="V128" s="176"/>
      <c r="W128" s="114"/>
      <c r="X128" s="175"/>
      <c r="Y128" s="176"/>
      <c r="Z128" s="92"/>
      <c r="AA128" s="53"/>
      <c r="AB128" s="96"/>
      <c r="AC128" s="92"/>
      <c r="AD128" s="5">
        <f t="shared" si="18"/>
        <v>0</v>
      </c>
      <c r="AE128" s="136"/>
      <c r="AF128" s="136"/>
      <c r="AG128" s="130">
        <f t="shared" si="220"/>
        <v>0</v>
      </c>
      <c r="AH128" s="130"/>
      <c r="AI128" s="130">
        <f t="shared" si="221"/>
        <v>0</v>
      </c>
      <c r="AJ128" s="130"/>
      <c r="AK128" s="130">
        <f t="shared" si="19"/>
        <v>0</v>
      </c>
      <c r="AL128" s="131"/>
      <c r="AM128" s="132">
        <f t="shared" si="222"/>
        <v>0</v>
      </c>
      <c r="AN128" s="130"/>
      <c r="AO128" s="132">
        <f t="shared" si="223"/>
        <v>0</v>
      </c>
      <c r="AP128" s="130"/>
      <c r="AQ128" s="132">
        <f t="shared" si="153"/>
        <v>0</v>
      </c>
      <c r="AU128" s="133"/>
      <c r="AV128" s="133"/>
      <c r="AW128" s="133"/>
      <c r="AX128" s="133"/>
      <c r="AY128" s="133"/>
      <c r="AZ128" s="133"/>
      <c r="BA128" s="133">
        <v>0</v>
      </c>
      <c r="BB128" s="133">
        <f t="shared" si="228"/>
        <v>0</v>
      </c>
      <c r="BC128" s="133">
        <f t="shared" si="229"/>
        <v>0</v>
      </c>
      <c r="BD128" s="133">
        <f t="shared" si="230"/>
        <v>0</v>
      </c>
      <c r="BE128" s="133">
        <f t="shared" si="231"/>
        <v>0</v>
      </c>
      <c r="BF128" s="133">
        <f t="shared" si="232"/>
        <v>0</v>
      </c>
      <c r="BG128" s="133">
        <f t="shared" si="233"/>
        <v>0</v>
      </c>
      <c r="BH128" s="133">
        <f t="shared" si="234"/>
        <v>0</v>
      </c>
      <c r="BI128" s="129">
        <f t="shared" ref="BI128:BI149" si="248">SUM(BB128:BH128)</f>
        <v>0</v>
      </c>
      <c r="BK128" s="1">
        <v>1470</v>
      </c>
      <c r="BL128" s="1">
        <v>14</v>
      </c>
    </row>
    <row r="129" spans="1:64" ht="12.95" customHeight="1">
      <c r="A129" s="109" t="s">
        <v>166</v>
      </c>
      <c r="B129" s="108"/>
      <c r="C129" s="243" t="s">
        <v>68</v>
      </c>
      <c r="D129" s="244">
        <f t="shared" si="170"/>
        <v>0</v>
      </c>
      <c r="E129" s="110">
        <v>300</v>
      </c>
      <c r="F129" s="111"/>
      <c r="G129" s="112">
        <v>7537201</v>
      </c>
      <c r="H129" s="113"/>
      <c r="I129" s="172" t="s">
        <v>167</v>
      </c>
      <c r="J129" s="173"/>
      <c r="K129" s="173"/>
      <c r="L129" s="173"/>
      <c r="M129" s="173"/>
      <c r="N129" s="173"/>
      <c r="O129" s="173"/>
      <c r="P129" s="174"/>
      <c r="Q129" s="114"/>
      <c r="R129" s="154">
        <f t="shared" si="171"/>
        <v>9900</v>
      </c>
      <c r="S129" s="155">
        <f t="shared" si="172"/>
        <v>33</v>
      </c>
      <c r="T129" s="114"/>
      <c r="U129" s="175"/>
      <c r="V129" s="176"/>
      <c r="W129" s="114"/>
      <c r="X129" s="175"/>
      <c r="Y129" s="176"/>
      <c r="Z129" s="92"/>
      <c r="AA129" s="53"/>
      <c r="AB129" s="96"/>
      <c r="AC129" s="92"/>
      <c r="AD129" s="5">
        <f t="shared" si="18"/>
        <v>0</v>
      </c>
      <c r="AE129" s="136"/>
      <c r="AF129" s="136"/>
      <c r="AG129" s="130">
        <f t="shared" si="220"/>
        <v>0</v>
      </c>
      <c r="AH129" s="130"/>
      <c r="AI129" s="130">
        <f t="shared" si="221"/>
        <v>0</v>
      </c>
      <c r="AJ129" s="130"/>
      <c r="AK129" s="130">
        <f t="shared" si="19"/>
        <v>0</v>
      </c>
      <c r="AL129" s="131"/>
      <c r="AM129" s="132">
        <f t="shared" si="222"/>
        <v>0</v>
      </c>
      <c r="AN129" s="130"/>
      <c r="AO129" s="132">
        <f t="shared" si="223"/>
        <v>0</v>
      </c>
      <c r="AP129" s="130"/>
      <c r="AQ129" s="132">
        <f t="shared" si="153"/>
        <v>0</v>
      </c>
      <c r="AU129" s="133"/>
      <c r="AV129" s="133"/>
      <c r="AW129" s="133"/>
      <c r="AX129" s="133"/>
      <c r="AY129" s="133"/>
      <c r="AZ129" s="133"/>
      <c r="BA129" s="133">
        <v>0</v>
      </c>
      <c r="BB129" s="133">
        <f t="shared" si="228"/>
        <v>0</v>
      </c>
      <c r="BC129" s="133">
        <f t="shared" si="229"/>
        <v>0</v>
      </c>
      <c r="BD129" s="133">
        <f t="shared" si="230"/>
        <v>0</v>
      </c>
      <c r="BE129" s="133">
        <f t="shared" si="231"/>
        <v>0</v>
      </c>
      <c r="BF129" s="133">
        <f t="shared" si="232"/>
        <v>0</v>
      </c>
      <c r="BG129" s="133">
        <f t="shared" si="233"/>
        <v>0</v>
      </c>
      <c r="BH129" s="133">
        <f t="shared" si="234"/>
        <v>0</v>
      </c>
      <c r="BI129" s="129">
        <f t="shared" si="248"/>
        <v>0</v>
      </c>
      <c r="BK129" s="1">
        <v>9900</v>
      </c>
      <c r="BL129" s="1">
        <v>33</v>
      </c>
    </row>
    <row r="130" spans="1:64" ht="12.95" customHeight="1">
      <c r="A130" s="109" t="s">
        <v>166</v>
      </c>
      <c r="B130" s="108"/>
      <c r="C130" s="243" t="s">
        <v>70</v>
      </c>
      <c r="D130" s="244">
        <f t="shared" si="170"/>
        <v>0</v>
      </c>
      <c r="E130" s="110">
        <v>500</v>
      </c>
      <c r="F130" s="111"/>
      <c r="G130" s="116">
        <v>7537204</v>
      </c>
      <c r="H130" s="113"/>
      <c r="I130" s="172" t="s">
        <v>167</v>
      </c>
      <c r="J130" s="173"/>
      <c r="K130" s="173"/>
      <c r="L130" s="173"/>
      <c r="M130" s="173"/>
      <c r="N130" s="173"/>
      <c r="O130" s="173"/>
      <c r="P130" s="174"/>
      <c r="Q130" s="114"/>
      <c r="R130" s="154" t="s">
        <v>248</v>
      </c>
      <c r="S130" s="154" t="s">
        <v>248</v>
      </c>
      <c r="T130" s="114"/>
      <c r="U130" s="175"/>
      <c r="V130" s="176"/>
      <c r="W130" s="114"/>
      <c r="X130" s="175"/>
      <c r="Y130" s="176"/>
      <c r="Z130" s="92"/>
      <c r="AA130" s="53"/>
      <c r="AB130" s="96"/>
      <c r="AC130" s="92"/>
      <c r="AD130" s="5">
        <f t="shared" si="18"/>
        <v>0</v>
      </c>
      <c r="AE130" s="136"/>
      <c r="AF130" s="136"/>
      <c r="AG130" s="130">
        <f t="shared" si="220"/>
        <v>0</v>
      </c>
      <c r="AH130" s="130"/>
      <c r="AI130" s="130">
        <f t="shared" si="221"/>
        <v>0</v>
      </c>
      <c r="AJ130" s="130"/>
      <c r="AK130" s="130">
        <f t="shared" si="19"/>
        <v>0</v>
      </c>
      <c r="AL130" s="131"/>
      <c r="AM130" s="132">
        <f t="shared" si="222"/>
        <v>0</v>
      </c>
      <c r="AN130" s="130"/>
      <c r="AO130" s="132">
        <f t="shared" si="223"/>
        <v>0</v>
      </c>
      <c r="AP130" s="130"/>
      <c r="AQ130" s="132">
        <f t="shared" si="153"/>
        <v>0</v>
      </c>
      <c r="AU130" s="133"/>
      <c r="AV130" s="133"/>
      <c r="AW130" s="133"/>
      <c r="AX130" s="133"/>
      <c r="AY130" s="133"/>
      <c r="AZ130" s="133"/>
      <c r="BA130" s="133">
        <v>0</v>
      </c>
      <c r="BB130" s="133">
        <f t="shared" si="228"/>
        <v>0</v>
      </c>
      <c r="BC130" s="133">
        <f t="shared" si="229"/>
        <v>0</v>
      </c>
      <c r="BD130" s="133">
        <f t="shared" si="230"/>
        <v>0</v>
      </c>
      <c r="BE130" s="133">
        <f t="shared" si="231"/>
        <v>0</v>
      </c>
      <c r="BF130" s="133">
        <f t="shared" si="232"/>
        <v>0</v>
      </c>
      <c r="BG130" s="133">
        <f t="shared" si="233"/>
        <v>0</v>
      </c>
      <c r="BH130" s="133">
        <f t="shared" si="234"/>
        <v>0</v>
      </c>
      <c r="BI130" s="129">
        <f t="shared" si="248"/>
        <v>0</v>
      </c>
      <c r="BK130" s="1" t="s">
        <v>248</v>
      </c>
      <c r="BL130" s="1">
        <v>0</v>
      </c>
    </row>
    <row r="131" spans="1:64" ht="12.95" customHeight="1">
      <c r="A131" s="109" t="s">
        <v>168</v>
      </c>
      <c r="B131" s="108"/>
      <c r="C131" s="243" t="s">
        <v>68</v>
      </c>
      <c r="D131" s="244">
        <f t="shared" si="170"/>
        <v>0</v>
      </c>
      <c r="E131" s="110">
        <v>300</v>
      </c>
      <c r="F131" s="111"/>
      <c r="G131" s="116">
        <v>7537241</v>
      </c>
      <c r="H131" s="113"/>
      <c r="I131" s="172" t="s">
        <v>169</v>
      </c>
      <c r="J131" s="173"/>
      <c r="K131" s="173"/>
      <c r="L131" s="173"/>
      <c r="M131" s="173"/>
      <c r="N131" s="173"/>
      <c r="O131" s="173"/>
      <c r="P131" s="174"/>
      <c r="Q131" s="114"/>
      <c r="R131" s="154">
        <f t="shared" si="171"/>
        <v>9900</v>
      </c>
      <c r="S131" s="155">
        <f t="shared" si="172"/>
        <v>33</v>
      </c>
      <c r="T131" s="114"/>
      <c r="U131" s="175"/>
      <c r="V131" s="176"/>
      <c r="W131" s="114"/>
      <c r="X131" s="175"/>
      <c r="Y131" s="176"/>
      <c r="Z131" s="92"/>
      <c r="AA131" s="53"/>
      <c r="AB131" s="96"/>
      <c r="AC131" s="92"/>
      <c r="AD131" s="5">
        <f t="shared" si="18"/>
        <v>0</v>
      </c>
      <c r="AE131" s="136"/>
      <c r="AF131" s="136"/>
      <c r="AG131" s="130">
        <f t="shared" si="220"/>
        <v>0</v>
      </c>
      <c r="AH131" s="130"/>
      <c r="AI131" s="130">
        <f t="shared" si="221"/>
        <v>0</v>
      </c>
      <c r="AJ131" s="130"/>
      <c r="AK131" s="130">
        <f t="shared" si="19"/>
        <v>0</v>
      </c>
      <c r="AL131" s="131"/>
      <c r="AM131" s="132">
        <f t="shared" si="222"/>
        <v>0</v>
      </c>
      <c r="AN131" s="130"/>
      <c r="AO131" s="132">
        <f t="shared" si="223"/>
        <v>0</v>
      </c>
      <c r="AP131" s="130"/>
      <c r="AQ131" s="132">
        <f t="shared" si="153"/>
        <v>0</v>
      </c>
      <c r="AU131" s="133"/>
      <c r="AV131" s="133"/>
      <c r="AW131" s="133"/>
      <c r="AX131" s="133"/>
      <c r="AY131" s="133"/>
      <c r="AZ131" s="133"/>
      <c r="BA131" s="133">
        <v>0</v>
      </c>
      <c r="BB131" s="133">
        <f t="shared" si="228"/>
        <v>0</v>
      </c>
      <c r="BC131" s="133">
        <f t="shared" si="229"/>
        <v>0</v>
      </c>
      <c r="BD131" s="133">
        <f t="shared" si="230"/>
        <v>0</v>
      </c>
      <c r="BE131" s="133">
        <f t="shared" si="231"/>
        <v>0</v>
      </c>
      <c r="BF131" s="133">
        <f t="shared" si="232"/>
        <v>0</v>
      </c>
      <c r="BG131" s="133">
        <f t="shared" si="233"/>
        <v>0</v>
      </c>
      <c r="BH131" s="133">
        <f t="shared" si="234"/>
        <v>0</v>
      </c>
      <c r="BI131" s="129">
        <f t="shared" ref="BI131" si="249">SUM(BB131:BH131)</f>
        <v>0</v>
      </c>
      <c r="BK131" s="1">
        <v>9900</v>
      </c>
      <c r="BL131" s="1">
        <v>33</v>
      </c>
    </row>
    <row r="132" spans="1:64" ht="12.95" customHeight="1">
      <c r="A132" s="109" t="s">
        <v>168</v>
      </c>
      <c r="B132" s="108"/>
      <c r="C132" s="243" t="s">
        <v>70</v>
      </c>
      <c r="D132" s="244">
        <f t="shared" si="170"/>
        <v>0</v>
      </c>
      <c r="E132" s="110">
        <v>500</v>
      </c>
      <c r="F132" s="111"/>
      <c r="G132" s="116">
        <v>7537244</v>
      </c>
      <c r="H132" s="113"/>
      <c r="I132" s="172" t="s">
        <v>169</v>
      </c>
      <c r="J132" s="173"/>
      <c r="K132" s="173"/>
      <c r="L132" s="173"/>
      <c r="M132" s="173"/>
      <c r="N132" s="173"/>
      <c r="O132" s="173"/>
      <c r="P132" s="174"/>
      <c r="Q132" s="114"/>
      <c r="R132" s="154" t="s">
        <v>248</v>
      </c>
      <c r="S132" s="154" t="s">
        <v>248</v>
      </c>
      <c r="T132" s="114"/>
      <c r="U132" s="175"/>
      <c r="V132" s="176"/>
      <c r="W132" s="114"/>
      <c r="X132" s="175"/>
      <c r="Y132" s="176"/>
      <c r="Z132" s="92"/>
      <c r="AA132" s="53"/>
      <c r="AB132" s="96"/>
      <c r="AC132" s="92"/>
      <c r="AD132" s="5">
        <f t="shared" si="18"/>
        <v>0</v>
      </c>
      <c r="AE132" s="136"/>
      <c r="AF132" s="136"/>
      <c r="AG132" s="130">
        <f t="shared" si="220"/>
        <v>0</v>
      </c>
      <c r="AH132" s="130"/>
      <c r="AI132" s="130">
        <f t="shared" si="221"/>
        <v>0</v>
      </c>
      <c r="AJ132" s="130"/>
      <c r="AK132" s="130">
        <f t="shared" si="19"/>
        <v>0</v>
      </c>
      <c r="AL132" s="131"/>
      <c r="AM132" s="132">
        <f t="shared" si="222"/>
        <v>0</v>
      </c>
      <c r="AN132" s="130"/>
      <c r="AO132" s="132">
        <f t="shared" si="223"/>
        <v>0</v>
      </c>
      <c r="AP132" s="130"/>
      <c r="AQ132" s="132">
        <f t="shared" si="153"/>
        <v>0</v>
      </c>
      <c r="AU132" s="133"/>
      <c r="AV132" s="133"/>
      <c r="AW132" s="133"/>
      <c r="AX132" s="133"/>
      <c r="AY132" s="133"/>
      <c r="AZ132" s="133"/>
      <c r="BA132" s="133">
        <v>0</v>
      </c>
      <c r="BB132" s="133">
        <f t="shared" si="228"/>
        <v>0</v>
      </c>
      <c r="BC132" s="133">
        <f t="shared" si="229"/>
        <v>0</v>
      </c>
      <c r="BD132" s="133">
        <f t="shared" si="230"/>
        <v>0</v>
      </c>
      <c r="BE132" s="133">
        <f t="shared" si="231"/>
        <v>0</v>
      </c>
      <c r="BF132" s="133">
        <f t="shared" si="232"/>
        <v>0</v>
      </c>
      <c r="BG132" s="133">
        <f t="shared" si="233"/>
        <v>0</v>
      </c>
      <c r="BH132" s="133">
        <f t="shared" si="234"/>
        <v>0</v>
      </c>
      <c r="BI132" s="129">
        <f t="shared" si="248"/>
        <v>0</v>
      </c>
      <c r="BK132" s="1" t="s">
        <v>248</v>
      </c>
      <c r="BL132" s="1">
        <v>0</v>
      </c>
    </row>
    <row r="133" spans="1:64" ht="12.95" customHeight="1">
      <c r="A133" s="109" t="s">
        <v>170</v>
      </c>
      <c r="B133" s="108"/>
      <c r="C133" s="243" t="s">
        <v>68</v>
      </c>
      <c r="D133" s="244">
        <f t="shared" si="170"/>
        <v>0</v>
      </c>
      <c r="E133" s="110">
        <v>300</v>
      </c>
      <c r="F133" s="111"/>
      <c r="G133" s="116">
        <v>7537401</v>
      </c>
      <c r="H133" s="113"/>
      <c r="I133" s="172" t="s">
        <v>171</v>
      </c>
      <c r="J133" s="173"/>
      <c r="K133" s="173"/>
      <c r="L133" s="173"/>
      <c r="M133" s="173"/>
      <c r="N133" s="173"/>
      <c r="O133" s="173"/>
      <c r="P133" s="174"/>
      <c r="Q133" s="114"/>
      <c r="R133" s="154">
        <f t="shared" si="171"/>
        <v>69900</v>
      </c>
      <c r="S133" s="155">
        <f t="shared" si="172"/>
        <v>233</v>
      </c>
      <c r="T133" s="114"/>
      <c r="U133" s="175"/>
      <c r="V133" s="176"/>
      <c r="W133" s="114"/>
      <c r="X133" s="175"/>
      <c r="Y133" s="176"/>
      <c r="Z133" s="92"/>
      <c r="AA133" s="53"/>
      <c r="AB133" s="96"/>
      <c r="AC133" s="92"/>
      <c r="AD133" s="5">
        <f t="shared" si="18"/>
        <v>0</v>
      </c>
      <c r="AE133" s="136"/>
      <c r="AF133" s="136"/>
      <c r="AG133" s="130">
        <f t="shared" si="220"/>
        <v>0</v>
      </c>
      <c r="AH133" s="130"/>
      <c r="AI133" s="130">
        <f t="shared" si="221"/>
        <v>0</v>
      </c>
      <c r="AJ133" s="130"/>
      <c r="AK133" s="130">
        <f t="shared" si="19"/>
        <v>0</v>
      </c>
      <c r="AL133" s="131"/>
      <c r="AM133" s="132">
        <f t="shared" si="222"/>
        <v>0</v>
      </c>
      <c r="AN133" s="130"/>
      <c r="AO133" s="132">
        <f t="shared" si="223"/>
        <v>0</v>
      </c>
      <c r="AP133" s="130"/>
      <c r="AQ133" s="132">
        <f t="shared" si="153"/>
        <v>0</v>
      </c>
      <c r="AU133" s="133"/>
      <c r="AV133" s="133"/>
      <c r="AW133" s="133"/>
      <c r="AX133" s="133"/>
      <c r="AY133" s="133"/>
      <c r="AZ133" s="133"/>
      <c r="BA133" s="133">
        <v>0</v>
      </c>
      <c r="BB133" s="133">
        <f t="shared" si="228"/>
        <v>0</v>
      </c>
      <c r="BC133" s="133">
        <f t="shared" si="229"/>
        <v>0</v>
      </c>
      <c r="BD133" s="133">
        <f t="shared" si="230"/>
        <v>0</v>
      </c>
      <c r="BE133" s="133">
        <f t="shared" si="231"/>
        <v>0</v>
      </c>
      <c r="BF133" s="133">
        <f t="shared" si="232"/>
        <v>0</v>
      </c>
      <c r="BG133" s="133">
        <f t="shared" si="233"/>
        <v>0</v>
      </c>
      <c r="BH133" s="133">
        <f t="shared" si="234"/>
        <v>0</v>
      </c>
      <c r="BI133" s="129">
        <f t="shared" ref="BI133" si="250">SUM(BB133:BH133)</f>
        <v>0</v>
      </c>
      <c r="BK133" s="1">
        <v>69900</v>
      </c>
      <c r="BL133" s="1">
        <v>233</v>
      </c>
    </row>
    <row r="134" spans="1:64" ht="12.95" customHeight="1">
      <c r="A134" s="109" t="s">
        <v>170</v>
      </c>
      <c r="B134" s="108"/>
      <c r="C134" s="243" t="s">
        <v>70</v>
      </c>
      <c r="D134" s="244">
        <f t="shared" si="170"/>
        <v>0</v>
      </c>
      <c r="E134" s="110">
        <v>500</v>
      </c>
      <c r="F134" s="111"/>
      <c r="G134" s="116">
        <v>7537405</v>
      </c>
      <c r="H134" s="113"/>
      <c r="I134" s="172" t="s">
        <v>171</v>
      </c>
      <c r="J134" s="173"/>
      <c r="K134" s="173"/>
      <c r="L134" s="173"/>
      <c r="M134" s="173"/>
      <c r="N134" s="173"/>
      <c r="O134" s="173"/>
      <c r="P134" s="174"/>
      <c r="Q134" s="114"/>
      <c r="R134" s="154" t="s">
        <v>248</v>
      </c>
      <c r="S134" s="154" t="s">
        <v>248</v>
      </c>
      <c r="T134" s="114"/>
      <c r="U134" s="175"/>
      <c r="V134" s="176"/>
      <c r="W134" s="114"/>
      <c r="X134" s="175"/>
      <c r="Y134" s="176"/>
      <c r="Z134" s="92"/>
      <c r="AA134" s="53"/>
      <c r="AB134" s="96"/>
      <c r="AC134" s="92"/>
      <c r="AD134" s="5">
        <f t="shared" ref="AD134:AD135" si="251">SUM(U134,V134,X134,Y134,AB134)</f>
        <v>0</v>
      </c>
      <c r="AE134" s="136"/>
      <c r="AF134" s="136"/>
      <c r="AG134" s="130">
        <f t="shared" si="220"/>
        <v>0</v>
      </c>
      <c r="AH134" s="130"/>
      <c r="AI134" s="130">
        <f t="shared" si="221"/>
        <v>0</v>
      </c>
      <c r="AJ134" s="130"/>
      <c r="AK134" s="130">
        <f t="shared" ref="AK134:AK135" si="252">SUM(AG134,AI134)</f>
        <v>0</v>
      </c>
      <c r="AL134" s="131"/>
      <c r="AM134" s="132">
        <f t="shared" si="222"/>
        <v>0</v>
      </c>
      <c r="AN134" s="130"/>
      <c r="AO134" s="132">
        <f t="shared" si="223"/>
        <v>0</v>
      </c>
      <c r="AP134" s="130"/>
      <c r="AQ134" s="132">
        <f t="shared" ref="AQ134:AQ135" si="253">SUM(AM134:AO134)</f>
        <v>0</v>
      </c>
      <c r="AU134" s="133"/>
      <c r="AV134" s="133"/>
      <c r="AW134" s="133"/>
      <c r="AX134" s="133"/>
      <c r="AY134" s="133"/>
      <c r="AZ134" s="133"/>
      <c r="BA134" s="133">
        <v>0</v>
      </c>
      <c r="BB134" s="133">
        <f t="shared" si="228"/>
        <v>0</v>
      </c>
      <c r="BC134" s="133">
        <f t="shared" si="229"/>
        <v>0</v>
      </c>
      <c r="BD134" s="133">
        <f t="shared" si="230"/>
        <v>0</v>
      </c>
      <c r="BE134" s="133">
        <f t="shared" si="231"/>
        <v>0</v>
      </c>
      <c r="BF134" s="133">
        <f t="shared" si="232"/>
        <v>0</v>
      </c>
      <c r="BG134" s="133">
        <f t="shared" si="233"/>
        <v>0</v>
      </c>
      <c r="BH134" s="133">
        <f t="shared" si="234"/>
        <v>0</v>
      </c>
      <c r="BI134" s="129">
        <f t="shared" ref="BI134:BI135" si="254">SUM(BB134:BH134)</f>
        <v>0</v>
      </c>
      <c r="BK134" s="1" t="s">
        <v>248</v>
      </c>
      <c r="BL134" s="1">
        <v>0</v>
      </c>
    </row>
    <row r="135" spans="1:64" ht="12.95" customHeight="1">
      <c r="A135" s="109" t="s">
        <v>170</v>
      </c>
      <c r="B135" s="108"/>
      <c r="C135" s="243" t="s">
        <v>71</v>
      </c>
      <c r="D135" s="244">
        <f t="shared" si="170"/>
        <v>0</v>
      </c>
      <c r="E135" s="110">
        <v>72</v>
      </c>
      <c r="F135" s="111"/>
      <c r="G135" s="116">
        <v>7537407</v>
      </c>
      <c r="H135" s="113"/>
      <c r="I135" s="172" t="s">
        <v>171</v>
      </c>
      <c r="J135" s="173"/>
      <c r="K135" s="173"/>
      <c r="L135" s="173"/>
      <c r="M135" s="173"/>
      <c r="N135" s="173"/>
      <c r="O135" s="173"/>
      <c r="P135" s="174"/>
      <c r="Q135" s="114"/>
      <c r="R135" s="154">
        <f t="shared" si="171"/>
        <v>1584</v>
      </c>
      <c r="S135" s="155">
        <f t="shared" si="172"/>
        <v>22</v>
      </c>
      <c r="T135" s="114"/>
      <c r="U135" s="175"/>
      <c r="V135" s="176"/>
      <c r="W135" s="114"/>
      <c r="X135" s="175"/>
      <c r="Y135" s="176"/>
      <c r="Z135" s="92"/>
      <c r="AA135" s="53"/>
      <c r="AB135" s="96"/>
      <c r="AC135" s="92"/>
      <c r="AD135" s="5">
        <f t="shared" si="251"/>
        <v>0</v>
      </c>
      <c r="AE135" s="136"/>
      <c r="AF135" s="136"/>
      <c r="AG135" s="130">
        <f t="shared" si="220"/>
        <v>0</v>
      </c>
      <c r="AH135" s="130"/>
      <c r="AI135" s="130">
        <f t="shared" si="221"/>
        <v>0</v>
      </c>
      <c r="AJ135" s="130"/>
      <c r="AK135" s="130">
        <f t="shared" si="252"/>
        <v>0</v>
      </c>
      <c r="AL135" s="131"/>
      <c r="AM135" s="132">
        <f t="shared" si="222"/>
        <v>0</v>
      </c>
      <c r="AN135" s="130"/>
      <c r="AO135" s="132">
        <f t="shared" si="223"/>
        <v>0</v>
      </c>
      <c r="AP135" s="130"/>
      <c r="AQ135" s="132">
        <f t="shared" si="253"/>
        <v>0</v>
      </c>
      <c r="AU135" s="133"/>
      <c r="AV135" s="133"/>
      <c r="AW135" s="133"/>
      <c r="AX135" s="133"/>
      <c r="AY135" s="133"/>
      <c r="AZ135" s="133"/>
      <c r="BA135" s="133">
        <v>0</v>
      </c>
      <c r="BB135" s="133">
        <f t="shared" si="228"/>
        <v>0</v>
      </c>
      <c r="BC135" s="133">
        <f t="shared" si="229"/>
        <v>0</v>
      </c>
      <c r="BD135" s="133">
        <f t="shared" si="230"/>
        <v>0</v>
      </c>
      <c r="BE135" s="133">
        <f t="shared" si="231"/>
        <v>0</v>
      </c>
      <c r="BF135" s="133">
        <f t="shared" si="232"/>
        <v>0</v>
      </c>
      <c r="BG135" s="133">
        <f t="shared" si="233"/>
        <v>0</v>
      </c>
      <c r="BH135" s="133">
        <f t="shared" si="234"/>
        <v>0</v>
      </c>
      <c r="BI135" s="129">
        <f t="shared" si="254"/>
        <v>0</v>
      </c>
      <c r="BK135" s="1">
        <v>1584</v>
      </c>
      <c r="BL135" s="1">
        <v>22</v>
      </c>
    </row>
    <row r="136" spans="1:64" ht="12.95" customHeight="1">
      <c r="A136" s="109" t="s">
        <v>170</v>
      </c>
      <c r="B136" s="108"/>
      <c r="C136" s="243" t="s">
        <v>129</v>
      </c>
      <c r="D136" s="244">
        <f t="shared" si="170"/>
        <v>0</v>
      </c>
      <c r="E136" s="110">
        <v>105</v>
      </c>
      <c r="F136" s="111"/>
      <c r="G136" s="116">
        <v>7137404</v>
      </c>
      <c r="H136" s="113"/>
      <c r="I136" s="172" t="s">
        <v>171</v>
      </c>
      <c r="J136" s="173"/>
      <c r="K136" s="173"/>
      <c r="L136" s="173"/>
      <c r="M136" s="173"/>
      <c r="N136" s="173"/>
      <c r="O136" s="173"/>
      <c r="P136" s="174"/>
      <c r="Q136" s="114"/>
      <c r="R136" s="154">
        <f t="shared" si="171"/>
        <v>1050</v>
      </c>
      <c r="S136" s="155">
        <f t="shared" si="172"/>
        <v>10</v>
      </c>
      <c r="T136" s="114"/>
      <c r="U136" s="175"/>
      <c r="V136" s="176"/>
      <c r="W136" s="114"/>
      <c r="X136" s="175"/>
      <c r="Y136" s="176"/>
      <c r="Z136" s="92"/>
      <c r="AA136" s="53"/>
      <c r="AB136" s="96"/>
      <c r="AC136" s="92"/>
      <c r="AD136" s="5">
        <f t="shared" ref="AD136:AD176" si="255">SUM(U136,V136,X136,Y136,AB136)</f>
        <v>0</v>
      </c>
      <c r="AE136" s="136"/>
      <c r="AF136" s="136"/>
      <c r="AG136" s="130">
        <f t="shared" si="220"/>
        <v>0</v>
      </c>
      <c r="AH136" s="130"/>
      <c r="AI136" s="130">
        <f t="shared" si="221"/>
        <v>0</v>
      </c>
      <c r="AJ136" s="130"/>
      <c r="AK136" s="130">
        <f t="shared" ref="AK136:AK176" si="256">SUM(AG136,AI136)</f>
        <v>0</v>
      </c>
      <c r="AL136" s="131"/>
      <c r="AM136" s="132">
        <f t="shared" si="222"/>
        <v>0</v>
      </c>
      <c r="AN136" s="130"/>
      <c r="AO136" s="132">
        <f t="shared" si="223"/>
        <v>0</v>
      </c>
      <c r="AP136" s="130"/>
      <c r="AQ136" s="132">
        <f t="shared" ref="AQ136:AQ176" si="257">SUM(AM136:AO136)</f>
        <v>0</v>
      </c>
      <c r="AU136" s="133"/>
      <c r="AV136" s="133"/>
      <c r="AW136" s="133"/>
      <c r="AX136" s="133"/>
      <c r="AY136" s="133"/>
      <c r="AZ136" s="133"/>
      <c r="BA136" s="133">
        <v>0</v>
      </c>
      <c r="BB136" s="133">
        <f t="shared" si="228"/>
        <v>0</v>
      </c>
      <c r="BC136" s="133">
        <f t="shared" si="229"/>
        <v>0</v>
      </c>
      <c r="BD136" s="133">
        <f t="shared" si="230"/>
        <v>0</v>
      </c>
      <c r="BE136" s="133">
        <f t="shared" si="231"/>
        <v>0</v>
      </c>
      <c r="BF136" s="133">
        <f t="shared" si="232"/>
        <v>0</v>
      </c>
      <c r="BG136" s="133">
        <f t="shared" si="233"/>
        <v>0</v>
      </c>
      <c r="BH136" s="133">
        <f t="shared" si="234"/>
        <v>0</v>
      </c>
      <c r="BI136" s="129">
        <f t="shared" si="248"/>
        <v>0</v>
      </c>
      <c r="BK136" s="1">
        <v>1050</v>
      </c>
      <c r="BL136" s="1">
        <v>10</v>
      </c>
    </row>
    <row r="137" spans="1:64" ht="12.95" customHeight="1">
      <c r="A137" s="109" t="s">
        <v>172</v>
      </c>
      <c r="B137" s="108"/>
      <c r="C137" s="243" t="s">
        <v>68</v>
      </c>
      <c r="D137" s="244">
        <f t="shared" si="170"/>
        <v>0</v>
      </c>
      <c r="E137" s="110">
        <v>300</v>
      </c>
      <c r="F137" s="111"/>
      <c r="G137" s="118">
        <v>7537491</v>
      </c>
      <c r="H137" s="113"/>
      <c r="I137" s="179" t="s">
        <v>173</v>
      </c>
      <c r="J137" s="180"/>
      <c r="K137" s="180"/>
      <c r="L137" s="180"/>
      <c r="M137" s="180" t="s">
        <v>173</v>
      </c>
      <c r="N137" s="180"/>
      <c r="O137" s="180"/>
      <c r="P137" s="181"/>
      <c r="Q137" s="114"/>
      <c r="R137" s="154" t="s">
        <v>248</v>
      </c>
      <c r="S137" s="154" t="s">
        <v>248</v>
      </c>
      <c r="T137" s="114"/>
      <c r="U137" s="177"/>
      <c r="V137" s="178"/>
      <c r="W137" s="114"/>
      <c r="X137" s="177"/>
      <c r="Y137" s="178"/>
      <c r="Z137" s="92"/>
      <c r="AA137" s="53"/>
      <c r="AB137" s="96"/>
      <c r="AC137" s="92"/>
      <c r="AD137" s="5">
        <f t="shared" si="255"/>
        <v>0</v>
      </c>
      <c r="AE137" s="136"/>
      <c r="AF137" s="136"/>
      <c r="AG137" s="130">
        <f t="shared" si="220"/>
        <v>0</v>
      </c>
      <c r="AH137" s="130"/>
      <c r="AI137" s="130">
        <f t="shared" si="221"/>
        <v>0</v>
      </c>
      <c r="AJ137" s="130"/>
      <c r="AK137" s="130">
        <f t="shared" si="256"/>
        <v>0</v>
      </c>
      <c r="AL137" s="131"/>
      <c r="AM137" s="132">
        <f t="shared" si="222"/>
        <v>0</v>
      </c>
      <c r="AN137" s="130"/>
      <c r="AO137" s="132">
        <f t="shared" si="223"/>
        <v>0</v>
      </c>
      <c r="AP137" s="130"/>
      <c r="AQ137" s="132">
        <f t="shared" si="257"/>
        <v>0</v>
      </c>
      <c r="AU137" s="133"/>
      <c r="AV137" s="133"/>
      <c r="AW137" s="133"/>
      <c r="AX137" s="133"/>
      <c r="AY137" s="133"/>
      <c r="AZ137" s="133"/>
      <c r="BA137" s="133">
        <v>0</v>
      </c>
      <c r="BB137" s="133">
        <f t="shared" si="228"/>
        <v>0</v>
      </c>
      <c r="BC137" s="133">
        <f t="shared" si="229"/>
        <v>0</v>
      </c>
      <c r="BD137" s="133">
        <f t="shared" si="230"/>
        <v>0</v>
      </c>
      <c r="BE137" s="133">
        <f t="shared" si="231"/>
        <v>0</v>
      </c>
      <c r="BF137" s="133">
        <f t="shared" si="232"/>
        <v>0</v>
      </c>
      <c r="BG137" s="133">
        <f t="shared" si="233"/>
        <v>0</v>
      </c>
      <c r="BH137" s="133">
        <f t="shared" si="234"/>
        <v>0</v>
      </c>
      <c r="BI137" s="129">
        <f t="shared" ref="BI137" si="258">SUM(BB137:BH137)</f>
        <v>0</v>
      </c>
      <c r="BK137" s="1" t="s">
        <v>248</v>
      </c>
      <c r="BL137" s="1">
        <v>0</v>
      </c>
    </row>
    <row r="138" spans="1:64" ht="12.95" customHeight="1">
      <c r="A138" s="109" t="s">
        <v>172</v>
      </c>
      <c r="B138" s="108"/>
      <c r="C138" s="243" t="s">
        <v>70</v>
      </c>
      <c r="D138" s="244">
        <f t="shared" si="170"/>
        <v>0</v>
      </c>
      <c r="E138" s="110">
        <v>500</v>
      </c>
      <c r="F138" s="111"/>
      <c r="G138" s="118">
        <v>7537494</v>
      </c>
      <c r="H138" s="113"/>
      <c r="I138" s="179" t="s">
        <v>173</v>
      </c>
      <c r="J138" s="180"/>
      <c r="K138" s="180"/>
      <c r="L138" s="180"/>
      <c r="M138" s="180" t="s">
        <v>173</v>
      </c>
      <c r="N138" s="180"/>
      <c r="O138" s="180"/>
      <c r="P138" s="181"/>
      <c r="Q138" s="114"/>
      <c r="R138" s="154" t="s">
        <v>248</v>
      </c>
      <c r="S138" s="154" t="s">
        <v>248</v>
      </c>
      <c r="T138" s="114"/>
      <c r="U138" s="177"/>
      <c r="V138" s="178"/>
      <c r="W138" s="114"/>
      <c r="X138" s="177"/>
      <c r="Y138" s="178"/>
      <c r="Z138" s="92"/>
      <c r="AA138" s="53"/>
      <c r="AB138" s="96"/>
      <c r="AC138" s="92"/>
      <c r="AD138" s="5">
        <f t="shared" ref="AD138" si="259">SUM(U138,V138,X138,Y138,AB138)</f>
        <v>0</v>
      </c>
      <c r="AE138" s="136"/>
      <c r="AF138" s="136"/>
      <c r="AG138" s="130">
        <f t="shared" si="220"/>
        <v>0</v>
      </c>
      <c r="AH138" s="130"/>
      <c r="AI138" s="130">
        <f t="shared" si="221"/>
        <v>0</v>
      </c>
      <c r="AJ138" s="130"/>
      <c r="AK138" s="130">
        <f t="shared" ref="AK138" si="260">SUM(AG138,AI138)</f>
        <v>0</v>
      </c>
      <c r="AL138" s="131"/>
      <c r="AM138" s="132">
        <f t="shared" si="222"/>
        <v>0</v>
      </c>
      <c r="AN138" s="130"/>
      <c r="AO138" s="132">
        <f t="shared" si="223"/>
        <v>0</v>
      </c>
      <c r="AP138" s="130"/>
      <c r="AQ138" s="132">
        <f t="shared" ref="AQ138" si="261">SUM(AM138:AO138)</f>
        <v>0</v>
      </c>
      <c r="AU138" s="133"/>
      <c r="AV138" s="133"/>
      <c r="AW138" s="133"/>
      <c r="AX138" s="133"/>
      <c r="AY138" s="133"/>
      <c r="AZ138" s="133"/>
      <c r="BA138" s="133">
        <v>0</v>
      </c>
      <c r="BB138" s="133">
        <f t="shared" si="228"/>
        <v>0</v>
      </c>
      <c r="BC138" s="133">
        <f t="shared" si="229"/>
        <v>0</v>
      </c>
      <c r="BD138" s="133">
        <f t="shared" si="230"/>
        <v>0</v>
      </c>
      <c r="BE138" s="133">
        <f t="shared" si="231"/>
        <v>0</v>
      </c>
      <c r="BF138" s="133">
        <f t="shared" si="232"/>
        <v>0</v>
      </c>
      <c r="BG138" s="133">
        <f t="shared" si="233"/>
        <v>0</v>
      </c>
      <c r="BH138" s="133">
        <f t="shared" si="234"/>
        <v>0</v>
      </c>
      <c r="BI138" s="129">
        <f t="shared" ref="BI138" si="262">SUM(BB138:BH138)</f>
        <v>0</v>
      </c>
      <c r="BK138" s="1" t="s">
        <v>248</v>
      </c>
      <c r="BL138" s="1">
        <v>0</v>
      </c>
    </row>
    <row r="139" spans="1:64" ht="12.95" customHeight="1">
      <c r="A139" s="109" t="s">
        <v>174</v>
      </c>
      <c r="B139" s="108"/>
      <c r="C139" s="243" t="s">
        <v>68</v>
      </c>
      <c r="D139" s="244">
        <f t="shared" si="170"/>
        <v>0</v>
      </c>
      <c r="E139" s="110">
        <v>300</v>
      </c>
      <c r="F139" s="111"/>
      <c r="G139" s="118">
        <v>7537801</v>
      </c>
      <c r="H139" s="113"/>
      <c r="I139" s="179" t="s">
        <v>175</v>
      </c>
      <c r="J139" s="180"/>
      <c r="K139" s="180"/>
      <c r="L139" s="180"/>
      <c r="M139" s="180"/>
      <c r="N139" s="180"/>
      <c r="O139" s="180"/>
      <c r="P139" s="181"/>
      <c r="Q139" s="114"/>
      <c r="R139" s="154">
        <f t="shared" si="171"/>
        <v>69900</v>
      </c>
      <c r="S139" s="155">
        <f t="shared" si="172"/>
        <v>233</v>
      </c>
      <c r="T139" s="114"/>
      <c r="U139" s="175"/>
      <c r="V139" s="176"/>
      <c r="W139" s="114"/>
      <c r="X139" s="175"/>
      <c r="Y139" s="176"/>
      <c r="Z139" s="92"/>
      <c r="AA139" s="53"/>
      <c r="AB139" s="96"/>
      <c r="AC139" s="92"/>
      <c r="AD139" s="5">
        <f t="shared" ref="AD139:AD143" si="263">SUM(U139,V139,X139,Y139,AB139)</f>
        <v>0</v>
      </c>
      <c r="AE139" s="136"/>
      <c r="AF139" s="136"/>
      <c r="AG139" s="130">
        <f t="shared" si="220"/>
        <v>0</v>
      </c>
      <c r="AH139" s="130"/>
      <c r="AI139" s="130">
        <f t="shared" si="221"/>
        <v>0</v>
      </c>
      <c r="AJ139" s="130"/>
      <c r="AK139" s="130">
        <f t="shared" ref="AK139:AK143" si="264">SUM(AG139,AI139)</f>
        <v>0</v>
      </c>
      <c r="AL139" s="131"/>
      <c r="AM139" s="132">
        <f t="shared" si="222"/>
        <v>0</v>
      </c>
      <c r="AN139" s="130"/>
      <c r="AO139" s="132">
        <f t="shared" si="223"/>
        <v>0</v>
      </c>
      <c r="AP139" s="130"/>
      <c r="AQ139" s="132">
        <f t="shared" ref="AQ139:AQ143" si="265">SUM(AM139:AO139)</f>
        <v>0</v>
      </c>
      <c r="AU139" s="133"/>
      <c r="AV139" s="133"/>
      <c r="AW139" s="133"/>
      <c r="AX139" s="133"/>
      <c r="AY139" s="133"/>
      <c r="AZ139" s="133"/>
      <c r="BA139" s="133">
        <v>0</v>
      </c>
      <c r="BB139" s="133">
        <f t="shared" si="228"/>
        <v>0</v>
      </c>
      <c r="BC139" s="133">
        <f t="shared" si="229"/>
        <v>0</v>
      </c>
      <c r="BD139" s="133">
        <f t="shared" si="230"/>
        <v>0</v>
      </c>
      <c r="BE139" s="133">
        <f t="shared" si="231"/>
        <v>0</v>
      </c>
      <c r="BF139" s="133">
        <f t="shared" si="232"/>
        <v>0</v>
      </c>
      <c r="BG139" s="133">
        <f t="shared" si="233"/>
        <v>0</v>
      </c>
      <c r="BH139" s="133">
        <f t="shared" si="234"/>
        <v>0</v>
      </c>
      <c r="BI139" s="129">
        <f t="shared" ref="BI139" si="266">SUM(BB139:BH139)</f>
        <v>0</v>
      </c>
      <c r="BK139" s="1">
        <v>69900</v>
      </c>
      <c r="BL139" s="1">
        <v>233</v>
      </c>
    </row>
    <row r="140" spans="1:64" ht="12.95" customHeight="1">
      <c r="A140" s="109" t="s">
        <v>174</v>
      </c>
      <c r="B140" s="108"/>
      <c r="C140" s="243" t="s">
        <v>70</v>
      </c>
      <c r="D140" s="244">
        <f t="shared" si="170"/>
        <v>0</v>
      </c>
      <c r="E140" s="110">
        <v>500</v>
      </c>
      <c r="F140" s="111"/>
      <c r="G140" s="118">
        <v>7537805</v>
      </c>
      <c r="H140" s="113"/>
      <c r="I140" s="179" t="s">
        <v>175</v>
      </c>
      <c r="J140" s="180"/>
      <c r="K140" s="180"/>
      <c r="L140" s="180"/>
      <c r="M140" s="180"/>
      <c r="N140" s="180"/>
      <c r="O140" s="180"/>
      <c r="P140" s="181"/>
      <c r="Q140" s="114"/>
      <c r="R140" s="154" t="s">
        <v>248</v>
      </c>
      <c r="S140" s="154" t="s">
        <v>248</v>
      </c>
      <c r="T140" s="114"/>
      <c r="U140" s="175"/>
      <c r="V140" s="176"/>
      <c r="W140" s="114"/>
      <c r="X140" s="175"/>
      <c r="Y140" s="176"/>
      <c r="Z140" s="92"/>
      <c r="AA140" s="53"/>
      <c r="AB140" s="96"/>
      <c r="AC140" s="92"/>
      <c r="AD140" s="5">
        <f t="shared" si="263"/>
        <v>0</v>
      </c>
      <c r="AE140" s="136"/>
      <c r="AF140" s="136"/>
      <c r="AG140" s="130">
        <f t="shared" si="220"/>
        <v>0</v>
      </c>
      <c r="AH140" s="130"/>
      <c r="AI140" s="130">
        <f t="shared" si="221"/>
        <v>0</v>
      </c>
      <c r="AJ140" s="130"/>
      <c r="AK140" s="130">
        <f t="shared" si="264"/>
        <v>0</v>
      </c>
      <c r="AL140" s="131"/>
      <c r="AM140" s="132">
        <f t="shared" si="222"/>
        <v>0</v>
      </c>
      <c r="AN140" s="130"/>
      <c r="AO140" s="132">
        <f t="shared" si="223"/>
        <v>0</v>
      </c>
      <c r="AP140" s="130"/>
      <c r="AQ140" s="132">
        <f t="shared" si="265"/>
        <v>0</v>
      </c>
      <c r="AU140" s="133"/>
      <c r="AV140" s="133"/>
      <c r="AW140" s="133"/>
      <c r="AX140" s="133"/>
      <c r="AY140" s="133"/>
      <c r="AZ140" s="133"/>
      <c r="BA140" s="133">
        <v>0</v>
      </c>
      <c r="BB140" s="133">
        <f t="shared" si="228"/>
        <v>0</v>
      </c>
      <c r="BC140" s="133">
        <f t="shared" si="229"/>
        <v>0</v>
      </c>
      <c r="BD140" s="133">
        <f t="shared" si="230"/>
        <v>0</v>
      </c>
      <c r="BE140" s="133">
        <f t="shared" si="231"/>
        <v>0</v>
      </c>
      <c r="BF140" s="133">
        <f t="shared" si="232"/>
        <v>0</v>
      </c>
      <c r="BG140" s="133">
        <f t="shared" si="233"/>
        <v>0</v>
      </c>
      <c r="BH140" s="133">
        <f t="shared" si="234"/>
        <v>0</v>
      </c>
      <c r="BI140" s="129">
        <f t="shared" ref="BI140:BI143" si="267">SUM(BB140:BH140)</f>
        <v>0</v>
      </c>
      <c r="BK140" s="1" t="s">
        <v>248</v>
      </c>
      <c r="BL140" s="1">
        <v>0</v>
      </c>
    </row>
    <row r="141" spans="1:64" ht="12.95" customHeight="1">
      <c r="A141" s="109" t="s">
        <v>176</v>
      </c>
      <c r="B141" s="108"/>
      <c r="C141" s="243" t="s">
        <v>68</v>
      </c>
      <c r="D141" s="244">
        <f t="shared" si="170"/>
        <v>0</v>
      </c>
      <c r="E141" s="110">
        <v>300</v>
      </c>
      <c r="F141" s="111"/>
      <c r="G141" s="116">
        <v>7534001</v>
      </c>
      <c r="H141" s="113"/>
      <c r="I141" s="172" t="s">
        <v>177</v>
      </c>
      <c r="J141" s="173"/>
      <c r="K141" s="173"/>
      <c r="L141" s="173"/>
      <c r="M141" s="173"/>
      <c r="N141" s="173"/>
      <c r="O141" s="173"/>
      <c r="P141" s="174"/>
      <c r="Q141" s="114"/>
      <c r="R141" s="154">
        <f t="shared" si="171"/>
        <v>91800</v>
      </c>
      <c r="S141" s="155">
        <f t="shared" si="172"/>
        <v>306</v>
      </c>
      <c r="T141" s="114"/>
      <c r="U141" s="175"/>
      <c r="V141" s="176"/>
      <c r="W141" s="114"/>
      <c r="X141" s="175"/>
      <c r="Y141" s="176"/>
      <c r="Z141" s="92"/>
      <c r="AA141" s="53"/>
      <c r="AB141" s="96"/>
      <c r="AC141" s="92"/>
      <c r="AD141" s="5">
        <f t="shared" si="263"/>
        <v>0</v>
      </c>
      <c r="AE141" s="136"/>
      <c r="AF141" s="136"/>
      <c r="AG141" s="130">
        <f t="shared" si="220"/>
        <v>0</v>
      </c>
      <c r="AH141" s="130"/>
      <c r="AI141" s="130">
        <f t="shared" si="221"/>
        <v>0</v>
      </c>
      <c r="AJ141" s="130"/>
      <c r="AK141" s="130">
        <f t="shared" si="264"/>
        <v>0</v>
      </c>
      <c r="AL141" s="131"/>
      <c r="AM141" s="132">
        <f t="shared" si="222"/>
        <v>0</v>
      </c>
      <c r="AN141" s="130"/>
      <c r="AO141" s="132">
        <f t="shared" si="223"/>
        <v>0</v>
      </c>
      <c r="AP141" s="130"/>
      <c r="AQ141" s="132">
        <f t="shared" si="265"/>
        <v>0</v>
      </c>
      <c r="AU141" s="133"/>
      <c r="AV141" s="133"/>
      <c r="AW141" s="133"/>
      <c r="AX141" s="133"/>
      <c r="AY141" s="133"/>
      <c r="AZ141" s="133"/>
      <c r="BA141" s="133">
        <v>0</v>
      </c>
      <c r="BB141" s="133">
        <f t="shared" si="228"/>
        <v>0</v>
      </c>
      <c r="BC141" s="133">
        <f t="shared" si="229"/>
        <v>0</v>
      </c>
      <c r="BD141" s="133">
        <f t="shared" si="230"/>
        <v>0</v>
      </c>
      <c r="BE141" s="133">
        <f t="shared" si="231"/>
        <v>0</v>
      </c>
      <c r="BF141" s="133">
        <f t="shared" si="232"/>
        <v>0</v>
      </c>
      <c r="BG141" s="133">
        <f t="shared" si="233"/>
        <v>0</v>
      </c>
      <c r="BH141" s="133">
        <f t="shared" si="234"/>
        <v>0</v>
      </c>
      <c r="BI141" s="129">
        <f t="shared" si="267"/>
        <v>0</v>
      </c>
      <c r="BK141" s="1">
        <v>91800</v>
      </c>
      <c r="BL141" s="1">
        <v>306</v>
      </c>
    </row>
    <row r="142" spans="1:64" ht="12.95" customHeight="1">
      <c r="A142" s="109" t="s">
        <v>176</v>
      </c>
      <c r="B142" s="108"/>
      <c r="C142" s="243" t="s">
        <v>70</v>
      </c>
      <c r="D142" s="244">
        <f t="shared" si="170"/>
        <v>0</v>
      </c>
      <c r="E142" s="110">
        <v>500</v>
      </c>
      <c r="F142" s="111"/>
      <c r="G142" s="116">
        <v>7534004</v>
      </c>
      <c r="H142" s="113"/>
      <c r="I142" s="172" t="s">
        <v>177</v>
      </c>
      <c r="J142" s="173"/>
      <c r="K142" s="173"/>
      <c r="L142" s="173"/>
      <c r="M142" s="173"/>
      <c r="N142" s="173"/>
      <c r="O142" s="173"/>
      <c r="P142" s="174"/>
      <c r="Q142" s="114"/>
      <c r="R142" s="154">
        <f t="shared" si="171"/>
        <v>10500</v>
      </c>
      <c r="S142" s="155">
        <f t="shared" si="172"/>
        <v>21</v>
      </c>
      <c r="T142" s="114"/>
      <c r="U142" s="175"/>
      <c r="V142" s="176"/>
      <c r="W142" s="114"/>
      <c r="X142" s="175"/>
      <c r="Y142" s="176"/>
      <c r="Z142" s="92"/>
      <c r="AA142" s="53"/>
      <c r="AB142" s="96"/>
      <c r="AC142" s="92"/>
      <c r="AD142" s="5">
        <f t="shared" si="263"/>
        <v>0</v>
      </c>
      <c r="AE142" s="136"/>
      <c r="AF142" s="136"/>
      <c r="AG142" s="130">
        <f t="shared" si="220"/>
        <v>0</v>
      </c>
      <c r="AH142" s="130"/>
      <c r="AI142" s="130">
        <f t="shared" si="221"/>
        <v>0</v>
      </c>
      <c r="AJ142" s="130"/>
      <c r="AK142" s="130">
        <f t="shared" si="264"/>
        <v>0</v>
      </c>
      <c r="AL142" s="131"/>
      <c r="AM142" s="132">
        <f t="shared" si="222"/>
        <v>0</v>
      </c>
      <c r="AN142" s="130"/>
      <c r="AO142" s="132">
        <f t="shared" si="223"/>
        <v>0</v>
      </c>
      <c r="AP142" s="130"/>
      <c r="AQ142" s="132">
        <f t="shared" si="265"/>
        <v>0</v>
      </c>
      <c r="AU142" s="133"/>
      <c r="AV142" s="133"/>
      <c r="AW142" s="133"/>
      <c r="AX142" s="133"/>
      <c r="AY142" s="133"/>
      <c r="AZ142" s="133"/>
      <c r="BA142" s="133">
        <v>0</v>
      </c>
      <c r="BB142" s="133">
        <f t="shared" si="228"/>
        <v>0</v>
      </c>
      <c r="BC142" s="133">
        <f t="shared" si="229"/>
        <v>0</v>
      </c>
      <c r="BD142" s="133">
        <f t="shared" si="230"/>
        <v>0</v>
      </c>
      <c r="BE142" s="133">
        <f t="shared" si="231"/>
        <v>0</v>
      </c>
      <c r="BF142" s="133">
        <f t="shared" si="232"/>
        <v>0</v>
      </c>
      <c r="BG142" s="133">
        <f t="shared" si="233"/>
        <v>0</v>
      </c>
      <c r="BH142" s="133">
        <f t="shared" si="234"/>
        <v>0</v>
      </c>
      <c r="BI142" s="129">
        <f t="shared" si="267"/>
        <v>0</v>
      </c>
      <c r="BK142" s="1">
        <v>10500</v>
      </c>
      <c r="BL142" s="1">
        <v>21</v>
      </c>
    </row>
    <row r="143" spans="1:64" ht="12.95" customHeight="1">
      <c r="A143" s="109" t="s">
        <v>223</v>
      </c>
      <c r="B143" s="158" t="s">
        <v>58</v>
      </c>
      <c r="C143" s="243" t="s">
        <v>68</v>
      </c>
      <c r="D143" s="244">
        <f t="shared" si="170"/>
        <v>0</v>
      </c>
      <c r="E143" s="110">
        <v>300</v>
      </c>
      <c r="F143" s="111"/>
      <c r="G143" s="116">
        <v>7537991</v>
      </c>
      <c r="H143" s="113"/>
      <c r="I143" s="172" t="s">
        <v>242</v>
      </c>
      <c r="J143" s="173"/>
      <c r="K143" s="173"/>
      <c r="L143" s="173"/>
      <c r="M143" s="173"/>
      <c r="N143" s="173"/>
      <c r="O143" s="173"/>
      <c r="P143" s="174"/>
      <c r="Q143" s="114"/>
      <c r="R143" s="154">
        <f t="shared" si="171"/>
        <v>12000</v>
      </c>
      <c r="S143" s="155">
        <f t="shared" si="172"/>
        <v>40</v>
      </c>
      <c r="T143" s="114"/>
      <c r="U143" s="175"/>
      <c r="V143" s="176"/>
      <c r="W143" s="114"/>
      <c r="X143" s="175"/>
      <c r="Y143" s="176"/>
      <c r="Z143" s="92"/>
      <c r="AA143" s="53"/>
      <c r="AB143" s="96"/>
      <c r="AC143" s="92"/>
      <c r="AD143" s="5">
        <f t="shared" si="263"/>
        <v>0</v>
      </c>
      <c r="AE143" s="136"/>
      <c r="AF143" s="136"/>
      <c r="AG143" s="130">
        <f t="shared" si="220"/>
        <v>0</v>
      </c>
      <c r="AH143" s="130"/>
      <c r="AI143" s="130">
        <f t="shared" si="221"/>
        <v>0</v>
      </c>
      <c r="AJ143" s="130"/>
      <c r="AK143" s="130">
        <f t="shared" si="264"/>
        <v>0</v>
      </c>
      <c r="AL143" s="131"/>
      <c r="AM143" s="132">
        <f t="shared" si="222"/>
        <v>0</v>
      </c>
      <c r="AN143" s="130"/>
      <c r="AO143" s="132">
        <f t="shared" si="223"/>
        <v>0</v>
      </c>
      <c r="AP143" s="130"/>
      <c r="AQ143" s="132">
        <f t="shared" si="265"/>
        <v>0</v>
      </c>
      <c r="AU143" s="133"/>
      <c r="AV143" s="133"/>
      <c r="AW143" s="133"/>
      <c r="AX143" s="133"/>
      <c r="AY143" s="133"/>
      <c r="AZ143" s="133"/>
      <c r="BA143" s="133">
        <v>0</v>
      </c>
      <c r="BB143" s="133">
        <f t="shared" si="228"/>
        <v>0</v>
      </c>
      <c r="BC143" s="133">
        <f t="shared" si="229"/>
        <v>0</v>
      </c>
      <c r="BD143" s="133">
        <f t="shared" si="230"/>
        <v>0</v>
      </c>
      <c r="BE143" s="133">
        <f t="shared" si="231"/>
        <v>0</v>
      </c>
      <c r="BF143" s="133">
        <f t="shared" si="232"/>
        <v>0</v>
      </c>
      <c r="BG143" s="133">
        <f t="shared" si="233"/>
        <v>0</v>
      </c>
      <c r="BH143" s="133">
        <f t="shared" si="234"/>
        <v>0</v>
      </c>
      <c r="BI143" s="129">
        <f t="shared" si="267"/>
        <v>0</v>
      </c>
      <c r="BK143" s="1">
        <v>12000</v>
      </c>
      <c r="BL143" s="1">
        <v>40</v>
      </c>
    </row>
    <row r="144" spans="1:64" ht="12.95" customHeight="1">
      <c r="A144" s="109" t="s">
        <v>223</v>
      </c>
      <c r="B144" s="158" t="s">
        <v>58</v>
      </c>
      <c r="C144" s="243" t="s">
        <v>70</v>
      </c>
      <c r="D144" s="244">
        <f t="shared" si="170"/>
        <v>0</v>
      </c>
      <c r="E144" s="110">
        <v>500</v>
      </c>
      <c r="F144" s="111"/>
      <c r="G144" s="116">
        <v>7537994</v>
      </c>
      <c r="H144" s="113"/>
      <c r="I144" s="172" t="s">
        <v>242</v>
      </c>
      <c r="J144" s="173"/>
      <c r="K144" s="173"/>
      <c r="L144" s="173"/>
      <c r="M144" s="173"/>
      <c r="N144" s="173"/>
      <c r="O144" s="173"/>
      <c r="P144" s="174"/>
      <c r="Q144" s="114"/>
      <c r="R144" s="154">
        <f t="shared" si="171"/>
        <v>5000</v>
      </c>
      <c r="S144" s="155">
        <f t="shared" si="172"/>
        <v>10</v>
      </c>
      <c r="T144" s="114"/>
      <c r="U144" s="175"/>
      <c r="V144" s="176"/>
      <c r="W144" s="114"/>
      <c r="X144" s="175"/>
      <c r="Y144" s="176"/>
      <c r="Z144" s="92"/>
      <c r="AA144" s="53"/>
      <c r="AB144" s="96"/>
      <c r="AC144" s="92"/>
      <c r="AD144" s="5">
        <f t="shared" ref="AD144" si="268">SUM(U144,V144,X144,Y144,AB144)</f>
        <v>0</v>
      </c>
      <c r="AE144" s="136"/>
      <c r="AF144" s="136"/>
      <c r="AG144" s="130">
        <f t="shared" si="220"/>
        <v>0</v>
      </c>
      <c r="AH144" s="130"/>
      <c r="AI144" s="130">
        <f t="shared" si="221"/>
        <v>0</v>
      </c>
      <c r="AJ144" s="130"/>
      <c r="AK144" s="130">
        <f t="shared" ref="AK144" si="269">SUM(AG144,AI144)</f>
        <v>0</v>
      </c>
      <c r="AL144" s="131"/>
      <c r="AM144" s="132">
        <f t="shared" si="222"/>
        <v>0</v>
      </c>
      <c r="AN144" s="130"/>
      <c r="AO144" s="132">
        <f t="shared" si="223"/>
        <v>0</v>
      </c>
      <c r="AP144" s="130"/>
      <c r="AQ144" s="132">
        <f t="shared" ref="AQ144" si="270">SUM(AM144:AO144)</f>
        <v>0</v>
      </c>
      <c r="AU144" s="133"/>
      <c r="AV144" s="133"/>
      <c r="AW144" s="133"/>
      <c r="AX144" s="133"/>
      <c r="AY144" s="133"/>
      <c r="AZ144" s="133"/>
      <c r="BA144" s="133">
        <v>0</v>
      </c>
      <c r="BB144" s="133">
        <f t="shared" si="228"/>
        <v>0</v>
      </c>
      <c r="BC144" s="133">
        <f t="shared" si="229"/>
        <v>0</v>
      </c>
      <c r="BD144" s="133">
        <f t="shared" si="230"/>
        <v>0</v>
      </c>
      <c r="BE144" s="133">
        <f t="shared" si="231"/>
        <v>0</v>
      </c>
      <c r="BF144" s="133">
        <f t="shared" si="232"/>
        <v>0</v>
      </c>
      <c r="BG144" s="133">
        <f t="shared" si="233"/>
        <v>0</v>
      </c>
      <c r="BH144" s="133">
        <f t="shared" si="234"/>
        <v>0</v>
      </c>
      <c r="BI144" s="129">
        <f t="shared" ref="BI144" si="271">SUM(BB144:BH144)</f>
        <v>0</v>
      </c>
      <c r="BK144" s="1">
        <v>5000</v>
      </c>
      <c r="BL144" s="1">
        <v>10</v>
      </c>
    </row>
    <row r="145" spans="1:64" ht="12.95" customHeight="1">
      <c r="A145" s="109" t="s">
        <v>178</v>
      </c>
      <c r="B145" s="108"/>
      <c r="C145" s="243" t="s">
        <v>68</v>
      </c>
      <c r="D145" s="244">
        <f t="shared" si="170"/>
        <v>0</v>
      </c>
      <c r="E145" s="110">
        <v>300</v>
      </c>
      <c r="F145" s="111"/>
      <c r="G145" s="116">
        <v>7538101</v>
      </c>
      <c r="H145" s="113"/>
      <c r="I145" s="172" t="s">
        <v>179</v>
      </c>
      <c r="J145" s="173"/>
      <c r="K145" s="173"/>
      <c r="L145" s="173"/>
      <c r="M145" s="173"/>
      <c r="N145" s="173"/>
      <c r="O145" s="173"/>
      <c r="P145" s="174"/>
      <c r="Q145" s="114"/>
      <c r="R145" s="154">
        <f t="shared" si="171"/>
        <v>14400</v>
      </c>
      <c r="S145" s="155">
        <f t="shared" si="172"/>
        <v>48</v>
      </c>
      <c r="T145" s="114"/>
      <c r="U145" s="175"/>
      <c r="V145" s="176"/>
      <c r="W145" s="114"/>
      <c r="X145" s="175"/>
      <c r="Y145" s="176"/>
      <c r="Z145" s="92"/>
      <c r="AA145" s="53"/>
      <c r="AB145" s="96"/>
      <c r="AC145" s="92"/>
      <c r="AD145" s="5">
        <f t="shared" ref="AD145" si="272">SUM(U145,V145,X145,Y145,AB145)</f>
        <v>0</v>
      </c>
      <c r="AE145" s="136"/>
      <c r="AF145" s="136"/>
      <c r="AG145" s="130">
        <f t="shared" si="220"/>
        <v>0</v>
      </c>
      <c r="AH145" s="130"/>
      <c r="AI145" s="130">
        <f t="shared" si="221"/>
        <v>0</v>
      </c>
      <c r="AJ145" s="130"/>
      <c r="AK145" s="130">
        <f t="shared" ref="AK145" si="273">SUM(AG145,AI145)</f>
        <v>0</v>
      </c>
      <c r="AL145" s="131"/>
      <c r="AM145" s="132">
        <f t="shared" si="222"/>
        <v>0</v>
      </c>
      <c r="AN145" s="130"/>
      <c r="AO145" s="132">
        <f t="shared" si="223"/>
        <v>0</v>
      </c>
      <c r="AP145" s="130"/>
      <c r="AQ145" s="132">
        <f t="shared" ref="AQ145" si="274">SUM(AM145:AO145)</f>
        <v>0</v>
      </c>
      <c r="AU145" s="133"/>
      <c r="AV145" s="133"/>
      <c r="AW145" s="133"/>
      <c r="AX145" s="133"/>
      <c r="AY145" s="133"/>
      <c r="AZ145" s="133"/>
      <c r="BA145" s="133">
        <v>0</v>
      </c>
      <c r="BB145" s="133">
        <f t="shared" si="228"/>
        <v>0</v>
      </c>
      <c r="BC145" s="133">
        <f t="shared" si="229"/>
        <v>0</v>
      </c>
      <c r="BD145" s="133">
        <f t="shared" si="230"/>
        <v>0</v>
      </c>
      <c r="BE145" s="133">
        <f t="shared" si="231"/>
        <v>0</v>
      </c>
      <c r="BF145" s="133">
        <f t="shared" si="232"/>
        <v>0</v>
      </c>
      <c r="BG145" s="133">
        <f t="shared" si="233"/>
        <v>0</v>
      </c>
      <c r="BH145" s="133">
        <f t="shared" si="234"/>
        <v>0</v>
      </c>
      <c r="BI145" s="129">
        <f t="shared" ref="BI145" si="275">SUM(BB145:BH145)</f>
        <v>0</v>
      </c>
      <c r="BK145" s="1">
        <v>14400</v>
      </c>
      <c r="BL145" s="1">
        <v>48</v>
      </c>
    </row>
    <row r="146" spans="1:64" ht="12.95" customHeight="1">
      <c r="A146" s="109" t="s">
        <v>178</v>
      </c>
      <c r="B146" s="108"/>
      <c r="C146" s="243" t="s">
        <v>70</v>
      </c>
      <c r="D146" s="244">
        <f t="shared" si="170"/>
        <v>0</v>
      </c>
      <c r="E146" s="110">
        <v>500</v>
      </c>
      <c r="F146" s="111"/>
      <c r="G146" s="116">
        <v>7538104</v>
      </c>
      <c r="H146" s="113"/>
      <c r="I146" s="172" t="s">
        <v>179</v>
      </c>
      <c r="J146" s="173"/>
      <c r="K146" s="173"/>
      <c r="L146" s="173"/>
      <c r="M146" s="173"/>
      <c r="N146" s="173"/>
      <c r="O146" s="173"/>
      <c r="P146" s="174"/>
      <c r="Q146" s="114"/>
      <c r="R146" s="154">
        <f t="shared" si="171"/>
        <v>5000</v>
      </c>
      <c r="S146" s="155">
        <f t="shared" si="172"/>
        <v>10</v>
      </c>
      <c r="T146" s="114"/>
      <c r="U146" s="175"/>
      <c r="V146" s="176"/>
      <c r="W146" s="114"/>
      <c r="X146" s="175"/>
      <c r="Y146" s="176"/>
      <c r="Z146" s="92"/>
      <c r="AA146" s="53"/>
      <c r="AB146" s="96"/>
      <c r="AC146" s="92"/>
      <c r="AD146" s="5">
        <f t="shared" si="255"/>
        <v>0</v>
      </c>
      <c r="AE146" s="136"/>
      <c r="AF146" s="136"/>
      <c r="AG146" s="130">
        <f t="shared" si="220"/>
        <v>0</v>
      </c>
      <c r="AH146" s="130"/>
      <c r="AI146" s="130">
        <f t="shared" si="221"/>
        <v>0</v>
      </c>
      <c r="AJ146" s="130"/>
      <c r="AK146" s="130">
        <f t="shared" si="256"/>
        <v>0</v>
      </c>
      <c r="AL146" s="131"/>
      <c r="AM146" s="132">
        <f t="shared" si="222"/>
        <v>0</v>
      </c>
      <c r="AN146" s="130"/>
      <c r="AO146" s="132">
        <f t="shared" si="223"/>
        <v>0</v>
      </c>
      <c r="AP146" s="130"/>
      <c r="AQ146" s="132">
        <f t="shared" si="257"/>
        <v>0</v>
      </c>
      <c r="AU146" s="133"/>
      <c r="AV146" s="133"/>
      <c r="AW146" s="133"/>
      <c r="AX146" s="133"/>
      <c r="AY146" s="133"/>
      <c r="AZ146" s="133"/>
      <c r="BA146" s="133">
        <v>0</v>
      </c>
      <c r="BB146" s="133">
        <f t="shared" si="228"/>
        <v>0</v>
      </c>
      <c r="BC146" s="133">
        <f t="shared" si="229"/>
        <v>0</v>
      </c>
      <c r="BD146" s="133">
        <f t="shared" si="230"/>
        <v>0</v>
      </c>
      <c r="BE146" s="133">
        <f t="shared" si="231"/>
        <v>0</v>
      </c>
      <c r="BF146" s="133">
        <f t="shared" si="232"/>
        <v>0</v>
      </c>
      <c r="BG146" s="133">
        <f t="shared" si="233"/>
        <v>0</v>
      </c>
      <c r="BH146" s="133">
        <f t="shared" si="234"/>
        <v>0</v>
      </c>
      <c r="BI146" s="129">
        <f t="shared" ref="BI146:BI147" si="276">SUM(BB146:BH146)</f>
        <v>0</v>
      </c>
      <c r="BK146" s="1">
        <v>5000</v>
      </c>
      <c r="BL146" s="1">
        <v>10</v>
      </c>
    </row>
    <row r="147" spans="1:64" ht="12.95" customHeight="1">
      <c r="A147" s="109" t="s">
        <v>180</v>
      </c>
      <c r="B147" s="108"/>
      <c r="C147" s="243" t="s">
        <v>68</v>
      </c>
      <c r="D147" s="244">
        <f t="shared" si="170"/>
        <v>0</v>
      </c>
      <c r="E147" s="110">
        <v>300</v>
      </c>
      <c r="F147" s="111"/>
      <c r="G147" s="116">
        <v>7538201</v>
      </c>
      <c r="H147" s="113"/>
      <c r="I147" s="172" t="s">
        <v>181</v>
      </c>
      <c r="J147" s="173"/>
      <c r="K147" s="173"/>
      <c r="L147" s="173"/>
      <c r="M147" s="173"/>
      <c r="N147" s="173"/>
      <c r="O147" s="173"/>
      <c r="P147" s="174"/>
      <c r="Q147" s="114"/>
      <c r="R147" s="154">
        <f t="shared" si="171"/>
        <v>95100</v>
      </c>
      <c r="S147" s="155">
        <f t="shared" si="172"/>
        <v>317</v>
      </c>
      <c r="T147" s="114"/>
      <c r="U147" s="175"/>
      <c r="V147" s="176"/>
      <c r="W147" s="114"/>
      <c r="X147" s="175"/>
      <c r="Y147" s="176"/>
      <c r="Z147" s="92"/>
      <c r="AA147" s="53"/>
      <c r="AB147" s="96"/>
      <c r="AC147" s="92"/>
      <c r="AD147" s="5">
        <f t="shared" si="255"/>
        <v>0</v>
      </c>
      <c r="AE147" s="136"/>
      <c r="AF147" s="136"/>
      <c r="AG147" s="130">
        <f t="shared" si="220"/>
        <v>0</v>
      </c>
      <c r="AH147" s="130"/>
      <c r="AI147" s="130">
        <f t="shared" si="221"/>
        <v>0</v>
      </c>
      <c r="AJ147" s="130"/>
      <c r="AK147" s="130">
        <f t="shared" si="256"/>
        <v>0</v>
      </c>
      <c r="AL147" s="131"/>
      <c r="AM147" s="132">
        <f t="shared" si="222"/>
        <v>0</v>
      </c>
      <c r="AN147" s="130"/>
      <c r="AO147" s="132">
        <f t="shared" si="223"/>
        <v>0</v>
      </c>
      <c r="AP147" s="130"/>
      <c r="AQ147" s="132">
        <f t="shared" si="257"/>
        <v>0</v>
      </c>
      <c r="AU147" s="133"/>
      <c r="AV147" s="133"/>
      <c r="AW147" s="133"/>
      <c r="AX147" s="133"/>
      <c r="AY147" s="133"/>
      <c r="AZ147" s="133"/>
      <c r="BA147" s="133">
        <v>0</v>
      </c>
      <c r="BB147" s="133">
        <f t="shared" si="228"/>
        <v>0</v>
      </c>
      <c r="BC147" s="133">
        <f t="shared" si="229"/>
        <v>0</v>
      </c>
      <c r="BD147" s="133">
        <f t="shared" si="230"/>
        <v>0</v>
      </c>
      <c r="BE147" s="133">
        <f t="shared" si="231"/>
        <v>0</v>
      </c>
      <c r="BF147" s="133">
        <f t="shared" si="232"/>
        <v>0</v>
      </c>
      <c r="BG147" s="133">
        <f t="shared" si="233"/>
        <v>0</v>
      </c>
      <c r="BH147" s="133">
        <f t="shared" si="234"/>
        <v>0</v>
      </c>
      <c r="BI147" s="129">
        <f t="shared" si="276"/>
        <v>0</v>
      </c>
      <c r="BK147" s="1">
        <v>95100</v>
      </c>
      <c r="BL147" s="1">
        <v>317</v>
      </c>
    </row>
    <row r="148" spans="1:64" ht="12.95" customHeight="1">
      <c r="A148" s="109" t="s">
        <v>180</v>
      </c>
      <c r="B148" s="108"/>
      <c r="C148" s="243" t="s">
        <v>70</v>
      </c>
      <c r="D148" s="244">
        <f t="shared" si="170"/>
        <v>0</v>
      </c>
      <c r="E148" s="110">
        <v>500</v>
      </c>
      <c r="F148" s="111"/>
      <c r="G148" s="116">
        <v>7538204</v>
      </c>
      <c r="H148" s="113"/>
      <c r="I148" s="172" t="s">
        <v>181</v>
      </c>
      <c r="J148" s="173"/>
      <c r="K148" s="173"/>
      <c r="L148" s="173"/>
      <c r="M148" s="173"/>
      <c r="N148" s="173"/>
      <c r="O148" s="173"/>
      <c r="P148" s="174"/>
      <c r="Q148" s="114"/>
      <c r="R148" s="154">
        <f t="shared" si="171"/>
        <v>1500</v>
      </c>
      <c r="S148" s="155">
        <f t="shared" si="172"/>
        <v>3</v>
      </c>
      <c r="T148" s="114"/>
      <c r="U148" s="175"/>
      <c r="V148" s="176"/>
      <c r="W148" s="114"/>
      <c r="X148" s="175"/>
      <c r="Y148" s="176"/>
      <c r="Z148" s="92"/>
      <c r="AA148" s="53"/>
      <c r="AB148" s="96"/>
      <c r="AC148" s="92"/>
      <c r="AD148" s="5">
        <f t="shared" ref="AD148" si="277">SUM(U148,V148,X148,Y148,AB148)</f>
        <v>0</v>
      </c>
      <c r="AE148" s="136"/>
      <c r="AF148" s="136"/>
      <c r="AG148" s="130">
        <f t="shared" si="220"/>
        <v>0</v>
      </c>
      <c r="AH148" s="130"/>
      <c r="AI148" s="130">
        <f t="shared" si="221"/>
        <v>0</v>
      </c>
      <c r="AJ148" s="130"/>
      <c r="AK148" s="130">
        <f t="shared" ref="AK148" si="278">SUM(AG148,AI148)</f>
        <v>0</v>
      </c>
      <c r="AL148" s="131"/>
      <c r="AM148" s="132">
        <f t="shared" si="222"/>
        <v>0</v>
      </c>
      <c r="AN148" s="130"/>
      <c r="AO148" s="132">
        <f t="shared" si="223"/>
        <v>0</v>
      </c>
      <c r="AP148" s="130"/>
      <c r="AQ148" s="132">
        <f t="shared" ref="AQ148" si="279">SUM(AM148:AO148)</f>
        <v>0</v>
      </c>
      <c r="AU148" s="133"/>
      <c r="AV148" s="133"/>
      <c r="AW148" s="133"/>
      <c r="AX148" s="133"/>
      <c r="AY148" s="133"/>
      <c r="AZ148" s="133"/>
      <c r="BA148" s="133">
        <v>0</v>
      </c>
      <c r="BB148" s="133">
        <f t="shared" si="228"/>
        <v>0</v>
      </c>
      <c r="BC148" s="133">
        <f t="shared" si="229"/>
        <v>0</v>
      </c>
      <c r="BD148" s="133">
        <f t="shared" si="230"/>
        <v>0</v>
      </c>
      <c r="BE148" s="133">
        <f t="shared" si="231"/>
        <v>0</v>
      </c>
      <c r="BF148" s="133">
        <f t="shared" si="232"/>
        <v>0</v>
      </c>
      <c r="BG148" s="133">
        <f t="shared" si="233"/>
        <v>0</v>
      </c>
      <c r="BH148" s="133">
        <f t="shared" si="234"/>
        <v>0</v>
      </c>
      <c r="BI148" s="129">
        <f t="shared" ref="BI148" si="280">SUM(BB148:BH148)</f>
        <v>0</v>
      </c>
      <c r="BK148" s="1">
        <v>1500</v>
      </c>
      <c r="BL148" s="1">
        <v>3</v>
      </c>
    </row>
    <row r="149" spans="1:64" ht="12.95" customHeight="1">
      <c r="A149" s="109" t="s">
        <v>180</v>
      </c>
      <c r="B149" s="108"/>
      <c r="C149" s="243" t="s">
        <v>71</v>
      </c>
      <c r="D149" s="244">
        <f t="shared" si="170"/>
        <v>0</v>
      </c>
      <c r="E149" s="110">
        <v>72</v>
      </c>
      <c r="F149" s="111"/>
      <c r="G149" s="118">
        <v>7538207</v>
      </c>
      <c r="H149" s="113"/>
      <c r="I149" s="172" t="s">
        <v>181</v>
      </c>
      <c r="J149" s="173"/>
      <c r="K149" s="173"/>
      <c r="L149" s="173"/>
      <c r="M149" s="173"/>
      <c r="N149" s="173"/>
      <c r="O149" s="173"/>
      <c r="P149" s="174"/>
      <c r="Q149" s="114"/>
      <c r="R149" s="154">
        <f t="shared" si="171"/>
        <v>1008</v>
      </c>
      <c r="S149" s="155">
        <f t="shared" si="172"/>
        <v>14</v>
      </c>
      <c r="T149" s="114"/>
      <c r="U149" s="175"/>
      <c r="V149" s="176"/>
      <c r="W149" s="114"/>
      <c r="X149" s="175"/>
      <c r="Y149" s="176"/>
      <c r="Z149" s="92"/>
      <c r="AA149" s="53"/>
      <c r="AB149" s="96"/>
      <c r="AC149" s="92"/>
      <c r="AD149" s="5">
        <f t="shared" si="255"/>
        <v>0</v>
      </c>
      <c r="AE149" s="136"/>
      <c r="AF149" s="136"/>
      <c r="AG149" s="130">
        <f t="shared" si="220"/>
        <v>0</v>
      </c>
      <c r="AH149" s="130"/>
      <c r="AI149" s="130">
        <f t="shared" si="221"/>
        <v>0</v>
      </c>
      <c r="AJ149" s="130"/>
      <c r="AK149" s="130">
        <f t="shared" si="256"/>
        <v>0</v>
      </c>
      <c r="AL149" s="131"/>
      <c r="AM149" s="132">
        <f t="shared" si="222"/>
        <v>0</v>
      </c>
      <c r="AN149" s="130"/>
      <c r="AO149" s="132">
        <f t="shared" si="223"/>
        <v>0</v>
      </c>
      <c r="AP149" s="130"/>
      <c r="AQ149" s="132">
        <f t="shared" si="257"/>
        <v>0</v>
      </c>
      <c r="AU149" s="133"/>
      <c r="AV149" s="133"/>
      <c r="AW149" s="133"/>
      <c r="AX149" s="133"/>
      <c r="AY149" s="133"/>
      <c r="AZ149" s="133"/>
      <c r="BA149" s="133">
        <v>0</v>
      </c>
      <c r="BB149" s="133">
        <f t="shared" si="228"/>
        <v>0</v>
      </c>
      <c r="BC149" s="133">
        <f t="shared" si="229"/>
        <v>0</v>
      </c>
      <c r="BD149" s="133">
        <f t="shared" si="230"/>
        <v>0</v>
      </c>
      <c r="BE149" s="133">
        <f t="shared" si="231"/>
        <v>0</v>
      </c>
      <c r="BF149" s="133">
        <f t="shared" si="232"/>
        <v>0</v>
      </c>
      <c r="BG149" s="133">
        <f t="shared" si="233"/>
        <v>0</v>
      </c>
      <c r="BH149" s="133">
        <f t="shared" si="234"/>
        <v>0</v>
      </c>
      <c r="BI149" s="129">
        <f t="shared" si="248"/>
        <v>0</v>
      </c>
      <c r="BK149" s="1">
        <v>1008</v>
      </c>
      <c r="BL149" s="1">
        <v>14</v>
      </c>
    </row>
    <row r="150" spans="1:64" ht="12.95" customHeight="1">
      <c r="A150" s="109" t="s">
        <v>182</v>
      </c>
      <c r="B150" s="108"/>
      <c r="C150" s="243" t="s">
        <v>71</v>
      </c>
      <c r="D150" s="244">
        <f t="shared" si="170"/>
        <v>0</v>
      </c>
      <c r="E150" s="110">
        <v>72</v>
      </c>
      <c r="F150" s="111"/>
      <c r="G150" s="118">
        <v>7538377</v>
      </c>
      <c r="H150" s="113"/>
      <c r="I150" s="172" t="s">
        <v>183</v>
      </c>
      <c r="J150" s="173"/>
      <c r="K150" s="173"/>
      <c r="L150" s="173"/>
      <c r="M150" s="173"/>
      <c r="N150" s="173"/>
      <c r="O150" s="173"/>
      <c r="P150" s="174"/>
      <c r="Q150" s="114"/>
      <c r="R150" s="154">
        <f t="shared" si="171"/>
        <v>1440</v>
      </c>
      <c r="S150" s="155">
        <f t="shared" si="172"/>
        <v>20</v>
      </c>
      <c r="T150" s="114"/>
      <c r="U150" s="175"/>
      <c r="V150" s="176"/>
      <c r="W150" s="114"/>
      <c r="X150" s="175"/>
      <c r="Y150" s="176"/>
      <c r="Z150" s="92"/>
      <c r="AA150" s="53"/>
      <c r="AB150" s="96"/>
      <c r="AC150" s="92"/>
      <c r="AD150" s="5">
        <f t="shared" si="255"/>
        <v>0</v>
      </c>
      <c r="AE150" s="136"/>
      <c r="AF150" s="136"/>
      <c r="AG150" s="130">
        <f t="shared" si="220"/>
        <v>0</v>
      </c>
      <c r="AH150" s="130"/>
      <c r="AI150" s="130">
        <f t="shared" si="221"/>
        <v>0</v>
      </c>
      <c r="AJ150" s="130"/>
      <c r="AK150" s="130">
        <f t="shared" si="256"/>
        <v>0</v>
      </c>
      <c r="AL150" s="131"/>
      <c r="AM150" s="132">
        <f t="shared" si="222"/>
        <v>0</v>
      </c>
      <c r="AN150" s="130"/>
      <c r="AO150" s="132">
        <f t="shared" si="223"/>
        <v>0</v>
      </c>
      <c r="AP150" s="130"/>
      <c r="AQ150" s="132">
        <f t="shared" si="257"/>
        <v>0</v>
      </c>
      <c r="AU150" s="133"/>
      <c r="AV150" s="133"/>
      <c r="AW150" s="133"/>
      <c r="AX150" s="133"/>
      <c r="AY150" s="133"/>
      <c r="AZ150" s="133"/>
      <c r="BA150" s="133">
        <v>0</v>
      </c>
      <c r="BB150" s="133">
        <f t="shared" si="228"/>
        <v>0</v>
      </c>
      <c r="BC150" s="133">
        <f t="shared" si="229"/>
        <v>0</v>
      </c>
      <c r="BD150" s="133">
        <f t="shared" si="230"/>
        <v>0</v>
      </c>
      <c r="BE150" s="133">
        <f t="shared" si="231"/>
        <v>0</v>
      </c>
      <c r="BF150" s="133">
        <f t="shared" si="232"/>
        <v>0</v>
      </c>
      <c r="BG150" s="133">
        <f t="shared" si="233"/>
        <v>0</v>
      </c>
      <c r="BH150" s="133">
        <f t="shared" si="234"/>
        <v>0</v>
      </c>
      <c r="BI150" s="129">
        <f t="shared" ref="BI150:BI155" si="281">SUM(BB150:BH150)</f>
        <v>0</v>
      </c>
      <c r="BK150" s="1">
        <v>1440</v>
      </c>
      <c r="BL150" s="1">
        <v>20</v>
      </c>
    </row>
    <row r="151" spans="1:64" ht="12.95" customHeight="1">
      <c r="A151" s="109" t="s">
        <v>184</v>
      </c>
      <c r="B151" s="108"/>
      <c r="C151" s="243" t="s">
        <v>71</v>
      </c>
      <c r="D151" s="244">
        <f t="shared" si="170"/>
        <v>0</v>
      </c>
      <c r="E151" s="110">
        <v>72</v>
      </c>
      <c r="F151" s="111"/>
      <c r="G151" s="116">
        <v>7538607</v>
      </c>
      <c r="H151" s="113"/>
      <c r="I151" s="179" t="s">
        <v>185</v>
      </c>
      <c r="J151" s="180"/>
      <c r="K151" s="180"/>
      <c r="L151" s="180"/>
      <c r="M151" s="180" t="s">
        <v>186</v>
      </c>
      <c r="N151" s="180"/>
      <c r="O151" s="180"/>
      <c r="P151" s="181"/>
      <c r="Q151" s="114"/>
      <c r="R151" s="154">
        <f t="shared" si="171"/>
        <v>7200</v>
      </c>
      <c r="S151" s="155">
        <f t="shared" si="172"/>
        <v>100</v>
      </c>
      <c r="T151" s="114"/>
      <c r="U151" s="175"/>
      <c r="V151" s="176"/>
      <c r="W151" s="114"/>
      <c r="X151" s="175"/>
      <c r="Y151" s="176"/>
      <c r="Z151" s="92"/>
      <c r="AA151" s="53"/>
      <c r="AB151" s="96"/>
      <c r="AC151" s="92"/>
      <c r="AD151" s="5">
        <f t="shared" si="255"/>
        <v>0</v>
      </c>
      <c r="AE151" s="136"/>
      <c r="AF151" s="136"/>
      <c r="AG151" s="130">
        <f t="shared" ref="AG151:AG176" si="282">U151*E151</f>
        <v>0</v>
      </c>
      <c r="AH151" s="130"/>
      <c r="AI151" s="130">
        <f t="shared" ref="AI151:AI176" si="283">X151*E151</f>
        <v>0</v>
      </c>
      <c r="AJ151" s="130"/>
      <c r="AK151" s="130">
        <f t="shared" si="256"/>
        <v>0</v>
      </c>
      <c r="AL151" s="131"/>
      <c r="AM151" s="132">
        <f t="shared" ref="AM151:AM176" si="284">(U151*E151)*D151</f>
        <v>0</v>
      </c>
      <c r="AN151" s="130"/>
      <c r="AO151" s="132">
        <f t="shared" ref="AO151:AO176" si="285">(X151*E151)*D151</f>
        <v>0</v>
      </c>
      <c r="AP151" s="130"/>
      <c r="AQ151" s="132">
        <f t="shared" si="257"/>
        <v>0</v>
      </c>
      <c r="AU151" s="133"/>
      <c r="AV151" s="133"/>
      <c r="AW151" s="133"/>
      <c r="AX151" s="133"/>
      <c r="AY151" s="133"/>
      <c r="AZ151" s="133"/>
      <c r="BA151" s="133">
        <v>0</v>
      </c>
      <c r="BB151" s="133">
        <f t="shared" si="228"/>
        <v>0</v>
      </c>
      <c r="BC151" s="133">
        <f t="shared" si="229"/>
        <v>0</v>
      </c>
      <c r="BD151" s="133">
        <f t="shared" si="230"/>
        <v>0</v>
      </c>
      <c r="BE151" s="133">
        <f t="shared" si="231"/>
        <v>0</v>
      </c>
      <c r="BF151" s="133">
        <f t="shared" si="232"/>
        <v>0</v>
      </c>
      <c r="BG151" s="133">
        <f t="shared" si="233"/>
        <v>0</v>
      </c>
      <c r="BH151" s="133">
        <f t="shared" si="234"/>
        <v>0</v>
      </c>
      <c r="BI151" s="129">
        <f t="shared" ref="BI151:BI153" si="286">SUM(BB151:BH151)</f>
        <v>0</v>
      </c>
      <c r="BK151" s="1">
        <v>7200</v>
      </c>
      <c r="BL151" s="1">
        <v>100</v>
      </c>
    </row>
    <row r="152" spans="1:64" ht="12.95" customHeight="1">
      <c r="A152" s="109" t="s">
        <v>187</v>
      </c>
      <c r="B152" s="108"/>
      <c r="C152" s="243" t="s">
        <v>73</v>
      </c>
      <c r="D152" s="244">
        <f t="shared" si="170"/>
        <v>0</v>
      </c>
      <c r="E152" s="110">
        <v>300</v>
      </c>
      <c r="F152" s="111"/>
      <c r="G152" s="116">
        <v>7538721</v>
      </c>
      <c r="H152" s="113"/>
      <c r="I152" s="179" t="s">
        <v>188</v>
      </c>
      <c r="J152" s="180"/>
      <c r="K152" s="180"/>
      <c r="L152" s="180"/>
      <c r="M152" s="180"/>
      <c r="N152" s="180"/>
      <c r="O152" s="180"/>
      <c r="P152" s="181"/>
      <c r="Q152" s="114"/>
      <c r="R152" s="154">
        <f t="shared" si="171"/>
        <v>27600</v>
      </c>
      <c r="S152" s="155">
        <f t="shared" si="172"/>
        <v>92</v>
      </c>
      <c r="T152" s="114"/>
      <c r="U152" s="175"/>
      <c r="V152" s="176"/>
      <c r="W152" s="114"/>
      <c r="X152" s="175"/>
      <c r="Y152" s="176"/>
      <c r="Z152" s="92"/>
      <c r="AA152" s="53"/>
      <c r="AB152" s="96"/>
      <c r="AC152" s="92"/>
      <c r="AD152" s="5">
        <f t="shared" ref="AD152" si="287">SUM(U152,V152,X152,Y152,AB152)</f>
        <v>0</v>
      </c>
      <c r="AE152" s="136"/>
      <c r="AF152" s="136"/>
      <c r="AG152" s="130">
        <f t="shared" si="282"/>
        <v>0</v>
      </c>
      <c r="AH152" s="130"/>
      <c r="AI152" s="130">
        <f t="shared" si="283"/>
        <v>0</v>
      </c>
      <c r="AJ152" s="130"/>
      <c r="AK152" s="130">
        <f t="shared" ref="AK152" si="288">SUM(AG152,AI152)</f>
        <v>0</v>
      </c>
      <c r="AL152" s="131"/>
      <c r="AM152" s="132">
        <f t="shared" si="284"/>
        <v>0</v>
      </c>
      <c r="AN152" s="130"/>
      <c r="AO152" s="132">
        <f t="shared" si="285"/>
        <v>0</v>
      </c>
      <c r="AP152" s="130"/>
      <c r="AQ152" s="132">
        <f t="shared" ref="AQ152" si="289">SUM(AM152:AO152)</f>
        <v>0</v>
      </c>
      <c r="AU152" s="133"/>
      <c r="AV152" s="133"/>
      <c r="AW152" s="133"/>
      <c r="AX152" s="133"/>
      <c r="AY152" s="133"/>
      <c r="AZ152" s="133"/>
      <c r="BA152" s="133">
        <v>0</v>
      </c>
      <c r="BB152" s="133">
        <f t="shared" si="228"/>
        <v>0</v>
      </c>
      <c r="BC152" s="133">
        <f t="shared" si="229"/>
        <v>0</v>
      </c>
      <c r="BD152" s="133">
        <f t="shared" si="230"/>
        <v>0</v>
      </c>
      <c r="BE152" s="133">
        <f t="shared" si="231"/>
        <v>0</v>
      </c>
      <c r="BF152" s="133">
        <f t="shared" si="232"/>
        <v>0</v>
      </c>
      <c r="BG152" s="133">
        <f t="shared" si="233"/>
        <v>0</v>
      </c>
      <c r="BH152" s="133">
        <f t="shared" si="234"/>
        <v>0</v>
      </c>
      <c r="BI152" s="129">
        <f t="shared" ref="BI152" si="290">SUM(BB152:BH152)</f>
        <v>0</v>
      </c>
      <c r="BK152" s="1">
        <v>27600</v>
      </c>
      <c r="BL152" s="1">
        <v>92</v>
      </c>
    </row>
    <row r="153" spans="1:64" ht="12.95" customHeight="1">
      <c r="A153" s="109" t="s">
        <v>187</v>
      </c>
      <c r="B153" s="108"/>
      <c r="C153" s="243" t="s">
        <v>75</v>
      </c>
      <c r="D153" s="244">
        <f t="shared" si="170"/>
        <v>0</v>
      </c>
      <c r="E153" s="110">
        <v>500</v>
      </c>
      <c r="F153" s="111"/>
      <c r="G153" s="116">
        <v>7538725</v>
      </c>
      <c r="H153" s="113"/>
      <c r="I153" s="179" t="s">
        <v>188</v>
      </c>
      <c r="J153" s="180"/>
      <c r="K153" s="180"/>
      <c r="L153" s="180"/>
      <c r="M153" s="180"/>
      <c r="N153" s="180"/>
      <c r="O153" s="180"/>
      <c r="P153" s="181"/>
      <c r="Q153" s="114"/>
      <c r="R153" s="154">
        <f t="shared" si="171"/>
        <v>10000</v>
      </c>
      <c r="S153" s="155">
        <f t="shared" si="172"/>
        <v>20</v>
      </c>
      <c r="T153" s="114"/>
      <c r="U153" s="175"/>
      <c r="V153" s="176"/>
      <c r="W153" s="114"/>
      <c r="X153" s="175"/>
      <c r="Y153" s="176"/>
      <c r="Z153" s="92"/>
      <c r="AA153" s="53"/>
      <c r="AB153" s="96"/>
      <c r="AC153" s="92"/>
      <c r="AD153" s="5">
        <f t="shared" si="255"/>
        <v>0</v>
      </c>
      <c r="AE153" s="136"/>
      <c r="AF153" s="136"/>
      <c r="AG153" s="130">
        <f t="shared" si="282"/>
        <v>0</v>
      </c>
      <c r="AH153" s="130"/>
      <c r="AI153" s="130">
        <f t="shared" si="283"/>
        <v>0</v>
      </c>
      <c r="AJ153" s="130"/>
      <c r="AK153" s="130">
        <f t="shared" si="256"/>
        <v>0</v>
      </c>
      <c r="AL153" s="131"/>
      <c r="AM153" s="132">
        <f t="shared" si="284"/>
        <v>0</v>
      </c>
      <c r="AN153" s="130"/>
      <c r="AO153" s="132">
        <f t="shared" si="285"/>
        <v>0</v>
      </c>
      <c r="AP153" s="130"/>
      <c r="AQ153" s="132">
        <f t="shared" si="257"/>
        <v>0</v>
      </c>
      <c r="AU153" s="133"/>
      <c r="AV153" s="133"/>
      <c r="AW153" s="133"/>
      <c r="AX153" s="133"/>
      <c r="AY153" s="133"/>
      <c r="AZ153" s="133"/>
      <c r="BA153" s="133">
        <v>0</v>
      </c>
      <c r="BB153" s="133">
        <f t="shared" ref="BB153:BB176" si="291">IF($K$18&lt;BB$21,0,IF($K$18&gt;BB$22,0,$AU153))</f>
        <v>0</v>
      </c>
      <c r="BC153" s="133">
        <f t="shared" ref="BC153:BC176" si="292">IF($K$18&lt;BC$21,0,IF($K$18&gt;BC$22,0,$AV153))</f>
        <v>0</v>
      </c>
      <c r="BD153" s="133">
        <f t="shared" ref="BD153:BD176" si="293">IF($K$18&lt;BD$21,0,IF($K$18&gt;BD$22,0,$AW153))</f>
        <v>0</v>
      </c>
      <c r="BE153" s="133">
        <f t="shared" ref="BE153:BE176" si="294">IF($K$18&lt;BE$21,0,IF($K$18&gt;BE$22,0,$AX153))</f>
        <v>0</v>
      </c>
      <c r="BF153" s="133">
        <f t="shared" ref="BF153:BF176" si="295">IF($K$18&lt;BF$21,0,IF($K$18&gt;BF$22,0,$AY153))</f>
        <v>0</v>
      </c>
      <c r="BG153" s="133">
        <f t="shared" ref="BG153:BG176" si="296">IF($K$18&lt;BG$21,0,IF($K$18&gt;BG$22,0,$AZ153))</f>
        <v>0</v>
      </c>
      <c r="BH153" s="133">
        <f t="shared" ref="BH153:BH176" si="297">IF($K$18&lt;BH$21,0,IF($K$18&gt;BH$22,0,$BA153))</f>
        <v>0</v>
      </c>
      <c r="BI153" s="129">
        <f t="shared" si="286"/>
        <v>0</v>
      </c>
      <c r="BK153" s="1">
        <v>10000</v>
      </c>
      <c r="BL153" s="1">
        <v>20</v>
      </c>
    </row>
    <row r="154" spans="1:64" ht="12.95" customHeight="1">
      <c r="A154" s="109" t="s">
        <v>189</v>
      </c>
      <c r="B154" s="108"/>
      <c r="C154" s="243" t="s">
        <v>68</v>
      </c>
      <c r="D154" s="244">
        <f t="shared" ref="D154:D176" si="298">BI154</f>
        <v>0</v>
      </c>
      <c r="E154" s="110">
        <v>300</v>
      </c>
      <c r="F154" s="111"/>
      <c r="G154" s="116">
        <v>7538741</v>
      </c>
      <c r="H154" s="113"/>
      <c r="I154" s="179" t="s">
        <v>190</v>
      </c>
      <c r="J154" s="180"/>
      <c r="K154" s="180"/>
      <c r="L154" s="180"/>
      <c r="M154" s="180" t="s">
        <v>186</v>
      </c>
      <c r="N154" s="180"/>
      <c r="O154" s="180"/>
      <c r="P154" s="181"/>
      <c r="Q154" s="114"/>
      <c r="R154" s="154">
        <f t="shared" ref="R154:R175" si="299">E154*S154</f>
        <v>9000</v>
      </c>
      <c r="S154" s="155">
        <f t="shared" ref="S154:S175" si="300">BL154</f>
        <v>30</v>
      </c>
      <c r="T154" s="114"/>
      <c r="U154" s="175"/>
      <c r="V154" s="176"/>
      <c r="W154" s="114"/>
      <c r="X154" s="175"/>
      <c r="Y154" s="176"/>
      <c r="Z154" s="92"/>
      <c r="AA154" s="53"/>
      <c r="AB154" s="96"/>
      <c r="AC154" s="92"/>
      <c r="AD154" s="5">
        <f t="shared" si="255"/>
        <v>0</v>
      </c>
      <c r="AE154" s="136"/>
      <c r="AF154" s="136"/>
      <c r="AG154" s="130">
        <f t="shared" si="282"/>
        <v>0</v>
      </c>
      <c r="AH154" s="130"/>
      <c r="AI154" s="130">
        <f t="shared" si="283"/>
        <v>0</v>
      </c>
      <c r="AJ154" s="130"/>
      <c r="AK154" s="130">
        <f t="shared" si="256"/>
        <v>0</v>
      </c>
      <c r="AL154" s="131"/>
      <c r="AM154" s="132">
        <f t="shared" si="284"/>
        <v>0</v>
      </c>
      <c r="AN154" s="130"/>
      <c r="AO154" s="132">
        <f t="shared" si="285"/>
        <v>0</v>
      </c>
      <c r="AP154" s="130"/>
      <c r="AQ154" s="132">
        <f t="shared" si="257"/>
        <v>0</v>
      </c>
      <c r="AU154" s="133"/>
      <c r="AV154" s="133"/>
      <c r="AW154" s="133"/>
      <c r="AX154" s="133"/>
      <c r="AY154" s="133"/>
      <c r="AZ154" s="133"/>
      <c r="BA154" s="133">
        <v>0</v>
      </c>
      <c r="BB154" s="133">
        <f t="shared" si="291"/>
        <v>0</v>
      </c>
      <c r="BC154" s="133">
        <f t="shared" si="292"/>
        <v>0</v>
      </c>
      <c r="BD154" s="133">
        <f t="shared" si="293"/>
        <v>0</v>
      </c>
      <c r="BE154" s="133">
        <f t="shared" si="294"/>
        <v>0</v>
      </c>
      <c r="BF154" s="133">
        <f t="shared" si="295"/>
        <v>0</v>
      </c>
      <c r="BG154" s="133">
        <f t="shared" si="296"/>
        <v>0</v>
      </c>
      <c r="BH154" s="133">
        <f t="shared" si="297"/>
        <v>0</v>
      </c>
      <c r="BI154" s="129">
        <f t="shared" si="281"/>
        <v>0</v>
      </c>
      <c r="BK154" s="1">
        <v>9000</v>
      </c>
      <c r="BL154" s="1">
        <v>30</v>
      </c>
    </row>
    <row r="155" spans="1:64" ht="12.95" customHeight="1">
      <c r="A155" s="109" t="s">
        <v>189</v>
      </c>
      <c r="B155" s="108"/>
      <c r="C155" s="243" t="s">
        <v>75</v>
      </c>
      <c r="D155" s="244">
        <f t="shared" si="298"/>
        <v>0</v>
      </c>
      <c r="E155" s="110">
        <v>500</v>
      </c>
      <c r="F155" s="111"/>
      <c r="G155" s="116">
        <v>7538745</v>
      </c>
      <c r="H155" s="113"/>
      <c r="I155" s="179" t="s">
        <v>190</v>
      </c>
      <c r="J155" s="180"/>
      <c r="K155" s="180"/>
      <c r="L155" s="180"/>
      <c r="M155" s="180" t="s">
        <v>186</v>
      </c>
      <c r="N155" s="180"/>
      <c r="O155" s="180"/>
      <c r="P155" s="181"/>
      <c r="Q155" s="114"/>
      <c r="R155" s="154">
        <f t="shared" si="299"/>
        <v>5000</v>
      </c>
      <c r="S155" s="155">
        <f t="shared" si="300"/>
        <v>10</v>
      </c>
      <c r="T155" s="114"/>
      <c r="U155" s="175"/>
      <c r="V155" s="176"/>
      <c r="W155" s="114"/>
      <c r="X155" s="175"/>
      <c r="Y155" s="176"/>
      <c r="Z155" s="92"/>
      <c r="AA155" s="53"/>
      <c r="AB155" s="96"/>
      <c r="AC155" s="92"/>
      <c r="AD155" s="5">
        <f t="shared" ref="AD155:AD156" si="301">SUM(U155,V155,X155,Y155,AB155)</f>
        <v>0</v>
      </c>
      <c r="AE155" s="136"/>
      <c r="AF155" s="136"/>
      <c r="AG155" s="130">
        <f t="shared" si="282"/>
        <v>0</v>
      </c>
      <c r="AH155" s="130"/>
      <c r="AI155" s="130">
        <f t="shared" si="283"/>
        <v>0</v>
      </c>
      <c r="AJ155" s="130"/>
      <c r="AK155" s="130">
        <f t="shared" ref="AK155:AK156" si="302">SUM(AG155,AI155)</f>
        <v>0</v>
      </c>
      <c r="AL155" s="131"/>
      <c r="AM155" s="132">
        <f t="shared" si="284"/>
        <v>0</v>
      </c>
      <c r="AN155" s="130"/>
      <c r="AO155" s="132">
        <f t="shared" si="285"/>
        <v>0</v>
      </c>
      <c r="AP155" s="130"/>
      <c r="AQ155" s="132">
        <f t="shared" ref="AQ155:AQ156" si="303">SUM(AM155:AO155)</f>
        <v>0</v>
      </c>
      <c r="AU155" s="133"/>
      <c r="AV155" s="133"/>
      <c r="AW155" s="133"/>
      <c r="AX155" s="133"/>
      <c r="AY155" s="133"/>
      <c r="AZ155" s="133"/>
      <c r="BA155" s="133">
        <v>0</v>
      </c>
      <c r="BB155" s="133">
        <f t="shared" si="291"/>
        <v>0</v>
      </c>
      <c r="BC155" s="133">
        <f t="shared" si="292"/>
        <v>0</v>
      </c>
      <c r="BD155" s="133">
        <f t="shared" si="293"/>
        <v>0</v>
      </c>
      <c r="BE155" s="133">
        <f t="shared" si="294"/>
        <v>0</v>
      </c>
      <c r="BF155" s="133">
        <f t="shared" si="295"/>
        <v>0</v>
      </c>
      <c r="BG155" s="133">
        <f t="shared" si="296"/>
        <v>0</v>
      </c>
      <c r="BH155" s="133">
        <f t="shared" si="297"/>
        <v>0</v>
      </c>
      <c r="BI155" s="129">
        <f t="shared" si="281"/>
        <v>0</v>
      </c>
      <c r="BK155" s="1">
        <v>5000</v>
      </c>
      <c r="BL155" s="1">
        <v>10</v>
      </c>
    </row>
    <row r="156" spans="1:64" ht="12.95" customHeight="1">
      <c r="A156" s="109" t="s">
        <v>191</v>
      </c>
      <c r="B156" s="108"/>
      <c r="C156" s="243" t="s">
        <v>68</v>
      </c>
      <c r="D156" s="244">
        <f t="shared" si="298"/>
        <v>0</v>
      </c>
      <c r="E156" s="110">
        <v>300</v>
      </c>
      <c r="F156" s="111"/>
      <c r="G156" s="116">
        <v>7538771</v>
      </c>
      <c r="H156" s="113"/>
      <c r="I156" s="179" t="s">
        <v>192</v>
      </c>
      <c r="J156" s="180"/>
      <c r="K156" s="180"/>
      <c r="L156" s="180"/>
      <c r="M156" s="180"/>
      <c r="N156" s="180"/>
      <c r="O156" s="180"/>
      <c r="P156" s="181"/>
      <c r="Q156" s="114"/>
      <c r="R156" s="154" t="s">
        <v>248</v>
      </c>
      <c r="S156" s="154" t="s">
        <v>248</v>
      </c>
      <c r="T156" s="114"/>
      <c r="U156" s="177"/>
      <c r="V156" s="178"/>
      <c r="W156" s="114"/>
      <c r="X156" s="177"/>
      <c r="Y156" s="178"/>
      <c r="Z156" s="92"/>
      <c r="AA156" s="53"/>
      <c r="AB156" s="96"/>
      <c r="AC156" s="92"/>
      <c r="AD156" s="5">
        <f t="shared" si="301"/>
        <v>0</v>
      </c>
      <c r="AE156" s="136"/>
      <c r="AF156" s="136"/>
      <c r="AG156" s="130">
        <f t="shared" si="282"/>
        <v>0</v>
      </c>
      <c r="AH156" s="130"/>
      <c r="AI156" s="130">
        <f t="shared" si="283"/>
        <v>0</v>
      </c>
      <c r="AJ156" s="130"/>
      <c r="AK156" s="130">
        <f t="shared" si="302"/>
        <v>0</v>
      </c>
      <c r="AL156" s="131"/>
      <c r="AM156" s="132">
        <f t="shared" si="284"/>
        <v>0</v>
      </c>
      <c r="AN156" s="130"/>
      <c r="AO156" s="132">
        <f t="shared" si="285"/>
        <v>0</v>
      </c>
      <c r="AP156" s="130"/>
      <c r="AQ156" s="132">
        <f t="shared" si="303"/>
        <v>0</v>
      </c>
      <c r="AU156" s="133"/>
      <c r="AV156" s="133"/>
      <c r="AW156" s="133"/>
      <c r="AX156" s="133"/>
      <c r="AY156" s="133"/>
      <c r="AZ156" s="133"/>
      <c r="BA156" s="133">
        <v>0</v>
      </c>
      <c r="BB156" s="133">
        <f t="shared" si="291"/>
        <v>0</v>
      </c>
      <c r="BC156" s="133">
        <f t="shared" si="292"/>
        <v>0</v>
      </c>
      <c r="BD156" s="133">
        <f t="shared" si="293"/>
        <v>0</v>
      </c>
      <c r="BE156" s="133">
        <f t="shared" si="294"/>
        <v>0</v>
      </c>
      <c r="BF156" s="133">
        <f t="shared" si="295"/>
        <v>0</v>
      </c>
      <c r="BG156" s="133">
        <f t="shared" si="296"/>
        <v>0</v>
      </c>
      <c r="BH156" s="133">
        <f t="shared" si="297"/>
        <v>0</v>
      </c>
      <c r="BI156" s="129">
        <f t="shared" ref="BI156:BI157" si="304">SUM(BB156:BH156)</f>
        <v>0</v>
      </c>
      <c r="BK156" s="1" t="s">
        <v>248</v>
      </c>
      <c r="BL156" s="1">
        <v>0</v>
      </c>
    </row>
    <row r="157" spans="1:64" ht="12.95" customHeight="1">
      <c r="A157" s="109" t="s">
        <v>191</v>
      </c>
      <c r="B157" s="108"/>
      <c r="C157" s="243" t="s">
        <v>75</v>
      </c>
      <c r="D157" s="244">
        <f t="shared" si="298"/>
        <v>0</v>
      </c>
      <c r="E157" s="110">
        <v>500</v>
      </c>
      <c r="F157" s="111"/>
      <c r="G157" s="116">
        <v>7538775</v>
      </c>
      <c r="H157" s="113"/>
      <c r="I157" s="179" t="s">
        <v>192</v>
      </c>
      <c r="J157" s="180"/>
      <c r="K157" s="180"/>
      <c r="L157" s="180"/>
      <c r="M157" s="180"/>
      <c r="N157" s="180"/>
      <c r="O157" s="180"/>
      <c r="P157" s="181"/>
      <c r="Q157" s="114"/>
      <c r="R157" s="154" t="s">
        <v>248</v>
      </c>
      <c r="S157" s="154" t="s">
        <v>248</v>
      </c>
      <c r="T157" s="114"/>
      <c r="U157" s="177"/>
      <c r="V157" s="178"/>
      <c r="W157" s="114"/>
      <c r="X157" s="177"/>
      <c r="Y157" s="178"/>
      <c r="Z157" s="92"/>
      <c r="AA157" s="53"/>
      <c r="AB157" s="96"/>
      <c r="AC157" s="92"/>
      <c r="AD157" s="5">
        <f t="shared" ref="AD157" si="305">SUM(U157,V157,X157,Y157,AB157)</f>
        <v>0</v>
      </c>
      <c r="AE157" s="136"/>
      <c r="AF157" s="136"/>
      <c r="AG157" s="130">
        <f t="shared" si="282"/>
        <v>0</v>
      </c>
      <c r="AH157" s="130"/>
      <c r="AI157" s="130">
        <f t="shared" si="283"/>
        <v>0</v>
      </c>
      <c r="AJ157" s="130"/>
      <c r="AK157" s="130">
        <f t="shared" ref="AK157" si="306">SUM(AG157,AI157)</f>
        <v>0</v>
      </c>
      <c r="AL157" s="131"/>
      <c r="AM157" s="132">
        <f t="shared" si="284"/>
        <v>0</v>
      </c>
      <c r="AN157" s="130"/>
      <c r="AO157" s="132">
        <f t="shared" si="285"/>
        <v>0</v>
      </c>
      <c r="AP157" s="130"/>
      <c r="AQ157" s="132">
        <f t="shared" ref="AQ157" si="307">SUM(AM157:AO157)</f>
        <v>0</v>
      </c>
      <c r="AU157" s="133"/>
      <c r="AV157" s="133"/>
      <c r="AW157" s="133"/>
      <c r="AX157" s="133"/>
      <c r="AY157" s="133"/>
      <c r="AZ157" s="133"/>
      <c r="BA157" s="133">
        <v>0</v>
      </c>
      <c r="BB157" s="133">
        <f t="shared" si="291"/>
        <v>0</v>
      </c>
      <c r="BC157" s="133">
        <f t="shared" si="292"/>
        <v>0</v>
      </c>
      <c r="BD157" s="133">
        <f t="shared" si="293"/>
        <v>0</v>
      </c>
      <c r="BE157" s="133">
        <f t="shared" si="294"/>
        <v>0</v>
      </c>
      <c r="BF157" s="133">
        <f t="shared" si="295"/>
        <v>0</v>
      </c>
      <c r="BG157" s="133">
        <f t="shared" si="296"/>
        <v>0</v>
      </c>
      <c r="BH157" s="133">
        <f t="shared" si="297"/>
        <v>0</v>
      </c>
      <c r="BI157" s="129">
        <f t="shared" si="304"/>
        <v>0</v>
      </c>
      <c r="BK157" s="1" t="s">
        <v>248</v>
      </c>
      <c r="BL157" s="1">
        <v>0</v>
      </c>
    </row>
    <row r="158" spans="1:64" ht="12.95" customHeight="1">
      <c r="A158" s="109" t="s">
        <v>193</v>
      </c>
      <c r="B158" s="108"/>
      <c r="C158" s="243" t="s">
        <v>68</v>
      </c>
      <c r="D158" s="244">
        <f t="shared" si="298"/>
        <v>0</v>
      </c>
      <c r="E158" s="110">
        <v>300</v>
      </c>
      <c r="F158" s="111"/>
      <c r="G158" s="116">
        <v>7538791</v>
      </c>
      <c r="H158" s="113"/>
      <c r="I158" s="179" t="s">
        <v>194</v>
      </c>
      <c r="J158" s="180"/>
      <c r="K158" s="180"/>
      <c r="L158" s="180"/>
      <c r="M158" s="180"/>
      <c r="N158" s="180"/>
      <c r="O158" s="180"/>
      <c r="P158" s="181"/>
      <c r="Q158" s="114"/>
      <c r="R158" s="154">
        <f t="shared" si="299"/>
        <v>9900</v>
      </c>
      <c r="S158" s="155">
        <f t="shared" si="300"/>
        <v>33</v>
      </c>
      <c r="T158" s="114"/>
      <c r="U158" s="175"/>
      <c r="V158" s="176"/>
      <c r="W158" s="114"/>
      <c r="X158" s="175"/>
      <c r="Y158" s="176"/>
      <c r="Z158" s="92"/>
      <c r="AA158" s="53"/>
      <c r="AB158" s="96"/>
      <c r="AC158" s="92"/>
      <c r="AD158" s="5">
        <f t="shared" si="255"/>
        <v>0</v>
      </c>
      <c r="AE158" s="136"/>
      <c r="AF158" s="136"/>
      <c r="AG158" s="130">
        <f t="shared" si="282"/>
        <v>0</v>
      </c>
      <c r="AH158" s="130"/>
      <c r="AI158" s="130">
        <f t="shared" si="283"/>
        <v>0</v>
      </c>
      <c r="AJ158" s="130"/>
      <c r="AK158" s="130">
        <f t="shared" si="256"/>
        <v>0</v>
      </c>
      <c r="AL158" s="131"/>
      <c r="AM158" s="132">
        <f t="shared" si="284"/>
        <v>0</v>
      </c>
      <c r="AN158" s="130"/>
      <c r="AO158" s="132">
        <f t="shared" si="285"/>
        <v>0</v>
      </c>
      <c r="AP158" s="130"/>
      <c r="AQ158" s="132">
        <f t="shared" si="257"/>
        <v>0</v>
      </c>
      <c r="AU158" s="133"/>
      <c r="AV158" s="133"/>
      <c r="AW158" s="133"/>
      <c r="AX158" s="133"/>
      <c r="AY158" s="133"/>
      <c r="AZ158" s="133"/>
      <c r="BA158" s="133">
        <v>0</v>
      </c>
      <c r="BB158" s="133">
        <f t="shared" si="291"/>
        <v>0</v>
      </c>
      <c r="BC158" s="133">
        <f t="shared" si="292"/>
        <v>0</v>
      </c>
      <c r="BD158" s="133">
        <f t="shared" si="293"/>
        <v>0</v>
      </c>
      <c r="BE158" s="133">
        <f t="shared" si="294"/>
        <v>0</v>
      </c>
      <c r="BF158" s="133">
        <f t="shared" si="295"/>
        <v>0</v>
      </c>
      <c r="BG158" s="133">
        <f t="shared" si="296"/>
        <v>0</v>
      </c>
      <c r="BH158" s="133">
        <f t="shared" si="297"/>
        <v>0</v>
      </c>
      <c r="BI158" s="129">
        <f t="shared" ref="BI158" si="308">SUM(BB158:BH158)</f>
        <v>0</v>
      </c>
      <c r="BK158" s="1">
        <v>9900</v>
      </c>
      <c r="BL158" s="1">
        <v>33</v>
      </c>
    </row>
    <row r="159" spans="1:64" ht="12.95" customHeight="1">
      <c r="A159" s="109" t="s">
        <v>193</v>
      </c>
      <c r="B159" s="108"/>
      <c r="C159" s="243" t="s">
        <v>70</v>
      </c>
      <c r="D159" s="244">
        <f t="shared" si="298"/>
        <v>0</v>
      </c>
      <c r="E159" s="110">
        <v>500</v>
      </c>
      <c r="F159" s="111"/>
      <c r="G159" s="116">
        <v>7538794</v>
      </c>
      <c r="H159" s="113"/>
      <c r="I159" s="179" t="s">
        <v>194</v>
      </c>
      <c r="J159" s="180"/>
      <c r="K159" s="180"/>
      <c r="L159" s="180"/>
      <c r="M159" s="180"/>
      <c r="N159" s="180"/>
      <c r="O159" s="180"/>
      <c r="P159" s="181"/>
      <c r="Q159" s="114"/>
      <c r="R159" s="154">
        <f t="shared" si="299"/>
        <v>2500</v>
      </c>
      <c r="S159" s="155">
        <f t="shared" si="300"/>
        <v>5</v>
      </c>
      <c r="T159" s="114"/>
      <c r="U159" s="175"/>
      <c r="V159" s="176"/>
      <c r="W159" s="114"/>
      <c r="X159" s="175"/>
      <c r="Y159" s="176"/>
      <c r="Z159" s="92"/>
      <c r="AA159" s="53"/>
      <c r="AB159" s="96"/>
      <c r="AC159" s="92"/>
      <c r="AD159" s="5">
        <f t="shared" ref="AD159" si="309">SUM(U159,V159,X159,Y159,AB159)</f>
        <v>0</v>
      </c>
      <c r="AE159" s="136"/>
      <c r="AF159" s="136"/>
      <c r="AG159" s="130">
        <f t="shared" si="282"/>
        <v>0</v>
      </c>
      <c r="AH159" s="130"/>
      <c r="AI159" s="130">
        <f t="shared" si="283"/>
        <v>0</v>
      </c>
      <c r="AJ159" s="130"/>
      <c r="AK159" s="130">
        <f t="shared" ref="AK159" si="310">SUM(AG159,AI159)</f>
        <v>0</v>
      </c>
      <c r="AL159" s="131"/>
      <c r="AM159" s="132">
        <f t="shared" si="284"/>
        <v>0</v>
      </c>
      <c r="AN159" s="130"/>
      <c r="AO159" s="132">
        <f t="shared" si="285"/>
        <v>0</v>
      </c>
      <c r="AP159" s="130"/>
      <c r="AQ159" s="132">
        <f t="shared" ref="AQ159" si="311">SUM(AM159:AO159)</f>
        <v>0</v>
      </c>
      <c r="AU159" s="133"/>
      <c r="AV159" s="133"/>
      <c r="AW159" s="133"/>
      <c r="AX159" s="133"/>
      <c r="AY159" s="133"/>
      <c r="AZ159" s="133"/>
      <c r="BA159" s="133">
        <v>0</v>
      </c>
      <c r="BB159" s="133">
        <f t="shared" si="291"/>
        <v>0</v>
      </c>
      <c r="BC159" s="133">
        <f t="shared" si="292"/>
        <v>0</v>
      </c>
      <c r="BD159" s="133">
        <f t="shared" si="293"/>
        <v>0</v>
      </c>
      <c r="BE159" s="133">
        <f t="shared" si="294"/>
        <v>0</v>
      </c>
      <c r="BF159" s="133">
        <f t="shared" si="295"/>
        <v>0</v>
      </c>
      <c r="BG159" s="133">
        <f t="shared" si="296"/>
        <v>0</v>
      </c>
      <c r="BH159" s="133">
        <f t="shared" si="297"/>
        <v>0</v>
      </c>
      <c r="BI159" s="129">
        <f t="shared" ref="BI159" si="312">SUM(BB159:BH159)</f>
        <v>0</v>
      </c>
      <c r="BK159" s="1">
        <v>2500</v>
      </c>
      <c r="BL159" s="1">
        <v>5</v>
      </c>
    </row>
    <row r="160" spans="1:64" ht="12.95" customHeight="1">
      <c r="A160" s="109" t="s">
        <v>195</v>
      </c>
      <c r="B160" s="108"/>
      <c r="C160" s="243" t="s">
        <v>68</v>
      </c>
      <c r="D160" s="244">
        <f t="shared" si="298"/>
        <v>0</v>
      </c>
      <c r="E160" s="110">
        <v>300</v>
      </c>
      <c r="F160" s="111"/>
      <c r="G160" s="116">
        <v>7538841</v>
      </c>
      <c r="H160" s="113"/>
      <c r="I160" s="172" t="s">
        <v>196</v>
      </c>
      <c r="J160" s="173"/>
      <c r="K160" s="173"/>
      <c r="L160" s="173"/>
      <c r="M160" s="173"/>
      <c r="N160" s="173"/>
      <c r="O160" s="173"/>
      <c r="P160" s="174"/>
      <c r="Q160" s="114"/>
      <c r="R160" s="154">
        <f t="shared" si="299"/>
        <v>5100</v>
      </c>
      <c r="S160" s="155">
        <f t="shared" si="300"/>
        <v>17</v>
      </c>
      <c r="T160" s="114"/>
      <c r="U160" s="175"/>
      <c r="V160" s="176"/>
      <c r="W160" s="114"/>
      <c r="X160" s="175"/>
      <c r="Y160" s="176"/>
      <c r="Z160" s="92"/>
      <c r="AA160" s="53"/>
      <c r="AB160" s="96"/>
      <c r="AC160" s="92"/>
      <c r="AD160" s="5">
        <f t="shared" si="255"/>
        <v>0</v>
      </c>
      <c r="AE160" s="136"/>
      <c r="AF160" s="136"/>
      <c r="AG160" s="130">
        <f t="shared" si="282"/>
        <v>0</v>
      </c>
      <c r="AH160" s="130"/>
      <c r="AI160" s="130">
        <f t="shared" si="283"/>
        <v>0</v>
      </c>
      <c r="AJ160" s="130"/>
      <c r="AK160" s="130">
        <f t="shared" si="256"/>
        <v>0</v>
      </c>
      <c r="AL160" s="131"/>
      <c r="AM160" s="132">
        <f t="shared" si="284"/>
        <v>0</v>
      </c>
      <c r="AN160" s="130"/>
      <c r="AO160" s="132">
        <f t="shared" si="285"/>
        <v>0</v>
      </c>
      <c r="AP160" s="130"/>
      <c r="AQ160" s="132">
        <f t="shared" si="257"/>
        <v>0</v>
      </c>
      <c r="AU160" s="133"/>
      <c r="AV160" s="133"/>
      <c r="AW160" s="133"/>
      <c r="AX160" s="133"/>
      <c r="AY160" s="133"/>
      <c r="AZ160" s="133"/>
      <c r="BA160" s="133">
        <v>0</v>
      </c>
      <c r="BB160" s="133">
        <f t="shared" si="291"/>
        <v>0</v>
      </c>
      <c r="BC160" s="133">
        <f t="shared" si="292"/>
        <v>0</v>
      </c>
      <c r="BD160" s="133">
        <f t="shared" si="293"/>
        <v>0</v>
      </c>
      <c r="BE160" s="133">
        <f t="shared" si="294"/>
        <v>0</v>
      </c>
      <c r="BF160" s="133">
        <f t="shared" si="295"/>
        <v>0</v>
      </c>
      <c r="BG160" s="133">
        <f t="shared" si="296"/>
        <v>0</v>
      </c>
      <c r="BH160" s="133">
        <f t="shared" si="297"/>
        <v>0</v>
      </c>
      <c r="BI160" s="129">
        <f t="shared" ref="BI160:BI165" si="313">SUM(BB160:BH160)</f>
        <v>0</v>
      </c>
      <c r="BK160" s="1">
        <v>5100</v>
      </c>
      <c r="BL160" s="1">
        <v>17</v>
      </c>
    </row>
    <row r="161" spans="1:64" ht="12.95" customHeight="1">
      <c r="A161" s="109" t="s">
        <v>195</v>
      </c>
      <c r="B161" s="108"/>
      <c r="C161" s="243" t="s">
        <v>70</v>
      </c>
      <c r="D161" s="244">
        <f t="shared" si="298"/>
        <v>0</v>
      </c>
      <c r="E161" s="110">
        <v>500</v>
      </c>
      <c r="F161" s="111"/>
      <c r="G161" s="116">
        <v>7538844</v>
      </c>
      <c r="H161" s="113"/>
      <c r="I161" s="172" t="s">
        <v>196</v>
      </c>
      <c r="J161" s="173"/>
      <c r="K161" s="173"/>
      <c r="L161" s="173"/>
      <c r="M161" s="173"/>
      <c r="N161" s="173"/>
      <c r="O161" s="173"/>
      <c r="P161" s="174"/>
      <c r="Q161" s="114"/>
      <c r="R161" s="154">
        <f t="shared" si="299"/>
        <v>2500</v>
      </c>
      <c r="S161" s="155">
        <f t="shared" si="300"/>
        <v>5</v>
      </c>
      <c r="T161" s="114"/>
      <c r="U161" s="175"/>
      <c r="V161" s="176"/>
      <c r="W161" s="114"/>
      <c r="X161" s="175"/>
      <c r="Y161" s="176"/>
      <c r="Z161" s="92"/>
      <c r="AA161" s="53"/>
      <c r="AB161" s="96"/>
      <c r="AC161" s="92"/>
      <c r="AD161" s="5">
        <f t="shared" ref="AD161" si="314">SUM(U161,V161,X161,Y161,AB161)</f>
        <v>0</v>
      </c>
      <c r="AE161" s="136"/>
      <c r="AF161" s="136"/>
      <c r="AG161" s="130">
        <f t="shared" si="282"/>
        <v>0</v>
      </c>
      <c r="AH161" s="130"/>
      <c r="AI161" s="130">
        <f t="shared" si="283"/>
        <v>0</v>
      </c>
      <c r="AJ161" s="130"/>
      <c r="AK161" s="130">
        <f t="shared" ref="AK161" si="315">SUM(AG161,AI161)</f>
        <v>0</v>
      </c>
      <c r="AL161" s="131"/>
      <c r="AM161" s="132">
        <f t="shared" si="284"/>
        <v>0</v>
      </c>
      <c r="AN161" s="130"/>
      <c r="AO161" s="132">
        <f t="shared" si="285"/>
        <v>0</v>
      </c>
      <c r="AP161" s="130"/>
      <c r="AQ161" s="132">
        <f t="shared" ref="AQ161" si="316">SUM(AM161:AO161)</f>
        <v>0</v>
      </c>
      <c r="AU161" s="133"/>
      <c r="AV161" s="133"/>
      <c r="AW161" s="133"/>
      <c r="AX161" s="133"/>
      <c r="AY161" s="133"/>
      <c r="AZ161" s="133"/>
      <c r="BA161" s="133">
        <v>0</v>
      </c>
      <c r="BB161" s="133">
        <f t="shared" si="291"/>
        <v>0</v>
      </c>
      <c r="BC161" s="133">
        <f t="shared" si="292"/>
        <v>0</v>
      </c>
      <c r="BD161" s="133">
        <f t="shared" si="293"/>
        <v>0</v>
      </c>
      <c r="BE161" s="133">
        <f t="shared" si="294"/>
        <v>0</v>
      </c>
      <c r="BF161" s="133">
        <f t="shared" si="295"/>
        <v>0</v>
      </c>
      <c r="BG161" s="133">
        <f t="shared" si="296"/>
        <v>0</v>
      </c>
      <c r="BH161" s="133">
        <f t="shared" si="297"/>
        <v>0</v>
      </c>
      <c r="BI161" s="129">
        <f t="shared" ref="BI161" si="317">SUM(BB161:BH161)</f>
        <v>0</v>
      </c>
      <c r="BK161" s="1">
        <v>2500</v>
      </c>
      <c r="BL161" s="1">
        <v>5</v>
      </c>
    </row>
    <row r="162" spans="1:64" ht="12.95" customHeight="1">
      <c r="A162" s="109" t="s">
        <v>197</v>
      </c>
      <c r="B162" s="108"/>
      <c r="C162" s="243" t="s">
        <v>68</v>
      </c>
      <c r="D162" s="244">
        <f t="shared" si="298"/>
        <v>0</v>
      </c>
      <c r="E162" s="110">
        <v>300</v>
      </c>
      <c r="F162" s="111"/>
      <c r="G162" s="116">
        <v>7538991</v>
      </c>
      <c r="H162" s="113"/>
      <c r="I162" s="172" t="s">
        <v>198</v>
      </c>
      <c r="J162" s="173"/>
      <c r="K162" s="173"/>
      <c r="L162" s="173"/>
      <c r="M162" s="173"/>
      <c r="N162" s="173"/>
      <c r="O162" s="173"/>
      <c r="P162" s="174"/>
      <c r="Q162" s="114"/>
      <c r="R162" s="154">
        <f t="shared" si="299"/>
        <v>95100</v>
      </c>
      <c r="S162" s="155">
        <f t="shared" si="300"/>
        <v>317</v>
      </c>
      <c r="T162" s="114"/>
      <c r="U162" s="175"/>
      <c r="V162" s="176"/>
      <c r="W162" s="114"/>
      <c r="X162" s="175"/>
      <c r="Y162" s="176"/>
      <c r="Z162" s="92"/>
      <c r="AA162" s="53"/>
      <c r="AB162" s="96"/>
      <c r="AC162" s="92"/>
      <c r="AD162" s="5">
        <f t="shared" ref="AD162" si="318">SUM(U162,V162,X162,Y162,AB162)</f>
        <v>0</v>
      </c>
      <c r="AE162" s="136"/>
      <c r="AF162" s="136"/>
      <c r="AG162" s="130">
        <f t="shared" si="282"/>
        <v>0</v>
      </c>
      <c r="AH162" s="130"/>
      <c r="AI162" s="130">
        <f t="shared" si="283"/>
        <v>0</v>
      </c>
      <c r="AJ162" s="130"/>
      <c r="AK162" s="130">
        <f t="shared" ref="AK162" si="319">SUM(AG162,AI162)</f>
        <v>0</v>
      </c>
      <c r="AL162" s="131"/>
      <c r="AM162" s="132">
        <f t="shared" si="284"/>
        <v>0</v>
      </c>
      <c r="AN162" s="130"/>
      <c r="AO162" s="132">
        <f t="shared" si="285"/>
        <v>0</v>
      </c>
      <c r="AP162" s="130"/>
      <c r="AQ162" s="132">
        <f t="shared" ref="AQ162" si="320">SUM(AM162:AO162)</f>
        <v>0</v>
      </c>
      <c r="AU162" s="133"/>
      <c r="AV162" s="133"/>
      <c r="AW162" s="133"/>
      <c r="AX162" s="133"/>
      <c r="AY162" s="133"/>
      <c r="AZ162" s="133"/>
      <c r="BA162" s="133">
        <v>0</v>
      </c>
      <c r="BB162" s="133">
        <f t="shared" si="291"/>
        <v>0</v>
      </c>
      <c r="BC162" s="133">
        <f t="shared" si="292"/>
        <v>0</v>
      </c>
      <c r="BD162" s="133">
        <f t="shared" si="293"/>
        <v>0</v>
      </c>
      <c r="BE162" s="133">
        <f t="shared" si="294"/>
        <v>0</v>
      </c>
      <c r="BF162" s="133">
        <f t="shared" si="295"/>
        <v>0</v>
      </c>
      <c r="BG162" s="133">
        <f t="shared" si="296"/>
        <v>0</v>
      </c>
      <c r="BH162" s="133">
        <f t="shared" si="297"/>
        <v>0</v>
      </c>
      <c r="BI162" s="129">
        <f t="shared" ref="BI162" si="321">SUM(BB162:BH162)</f>
        <v>0</v>
      </c>
      <c r="BK162" s="1">
        <v>95100</v>
      </c>
      <c r="BL162" s="1">
        <v>317</v>
      </c>
    </row>
    <row r="163" spans="1:64" ht="12.95" customHeight="1">
      <c r="A163" s="109" t="s">
        <v>197</v>
      </c>
      <c r="B163" s="108"/>
      <c r="C163" s="243" t="s">
        <v>70</v>
      </c>
      <c r="D163" s="244">
        <f t="shared" si="298"/>
        <v>0</v>
      </c>
      <c r="E163" s="110">
        <v>500</v>
      </c>
      <c r="F163" s="111"/>
      <c r="G163" s="116">
        <v>7538995</v>
      </c>
      <c r="H163" s="113"/>
      <c r="I163" s="172" t="s">
        <v>198</v>
      </c>
      <c r="J163" s="173"/>
      <c r="K163" s="173"/>
      <c r="L163" s="173"/>
      <c r="M163" s="173"/>
      <c r="N163" s="173"/>
      <c r="O163" s="173"/>
      <c r="P163" s="174"/>
      <c r="Q163" s="114"/>
      <c r="R163" s="154">
        <f t="shared" si="299"/>
        <v>12500</v>
      </c>
      <c r="S163" s="155">
        <f t="shared" si="300"/>
        <v>25</v>
      </c>
      <c r="T163" s="114"/>
      <c r="U163" s="175"/>
      <c r="V163" s="176"/>
      <c r="W163" s="114"/>
      <c r="X163" s="175"/>
      <c r="Y163" s="176"/>
      <c r="Z163" s="92"/>
      <c r="AA163" s="53"/>
      <c r="AB163" s="96"/>
      <c r="AC163" s="92"/>
      <c r="AD163" s="5">
        <f t="shared" ref="AD163" si="322">SUM(U163,V163,X163,Y163,AB163)</f>
        <v>0</v>
      </c>
      <c r="AE163" s="136"/>
      <c r="AF163" s="136"/>
      <c r="AG163" s="130">
        <f t="shared" si="282"/>
        <v>0</v>
      </c>
      <c r="AH163" s="130"/>
      <c r="AI163" s="130">
        <f t="shared" si="283"/>
        <v>0</v>
      </c>
      <c r="AJ163" s="130"/>
      <c r="AK163" s="130">
        <f t="shared" ref="AK163" si="323">SUM(AG163,AI163)</f>
        <v>0</v>
      </c>
      <c r="AL163" s="131"/>
      <c r="AM163" s="132">
        <f t="shared" si="284"/>
        <v>0</v>
      </c>
      <c r="AN163" s="130"/>
      <c r="AO163" s="132">
        <f t="shared" si="285"/>
        <v>0</v>
      </c>
      <c r="AP163" s="130"/>
      <c r="AQ163" s="132">
        <f t="shared" ref="AQ163" si="324">SUM(AM163:AO163)</f>
        <v>0</v>
      </c>
      <c r="AU163" s="133"/>
      <c r="AV163" s="133"/>
      <c r="AW163" s="133"/>
      <c r="AX163" s="133"/>
      <c r="AY163" s="133"/>
      <c r="AZ163" s="133"/>
      <c r="BA163" s="133">
        <v>0</v>
      </c>
      <c r="BB163" s="133">
        <f t="shared" si="291"/>
        <v>0</v>
      </c>
      <c r="BC163" s="133">
        <f t="shared" si="292"/>
        <v>0</v>
      </c>
      <c r="BD163" s="133">
        <f t="shared" si="293"/>
        <v>0</v>
      </c>
      <c r="BE163" s="133">
        <f t="shared" si="294"/>
        <v>0</v>
      </c>
      <c r="BF163" s="133">
        <f t="shared" si="295"/>
        <v>0</v>
      </c>
      <c r="BG163" s="133">
        <f t="shared" si="296"/>
        <v>0</v>
      </c>
      <c r="BH163" s="133">
        <f t="shared" si="297"/>
        <v>0</v>
      </c>
      <c r="BI163" s="129">
        <f t="shared" ref="BI163" si="325">SUM(BB163:BH163)</f>
        <v>0</v>
      </c>
      <c r="BK163" s="1">
        <v>12500</v>
      </c>
      <c r="BL163" s="1">
        <v>25</v>
      </c>
    </row>
    <row r="164" spans="1:64" ht="12.95" customHeight="1">
      <c r="A164" s="109" t="s">
        <v>199</v>
      </c>
      <c r="B164" s="108"/>
      <c r="C164" s="243" t="s">
        <v>71</v>
      </c>
      <c r="D164" s="244">
        <f t="shared" si="298"/>
        <v>0</v>
      </c>
      <c r="E164" s="110">
        <v>72</v>
      </c>
      <c r="F164" s="111"/>
      <c r="G164" s="116">
        <v>7539287</v>
      </c>
      <c r="H164" s="113"/>
      <c r="I164" s="172" t="s">
        <v>200</v>
      </c>
      <c r="J164" s="173"/>
      <c r="K164" s="173"/>
      <c r="L164" s="173"/>
      <c r="M164" s="173"/>
      <c r="N164" s="173"/>
      <c r="O164" s="173"/>
      <c r="P164" s="174"/>
      <c r="Q164" s="114"/>
      <c r="R164" s="154">
        <f t="shared" si="299"/>
        <v>720</v>
      </c>
      <c r="S164" s="155">
        <f t="shared" si="300"/>
        <v>10</v>
      </c>
      <c r="T164" s="114"/>
      <c r="U164" s="175"/>
      <c r="V164" s="176"/>
      <c r="W164" s="114"/>
      <c r="X164" s="175"/>
      <c r="Y164" s="176"/>
      <c r="Z164" s="92"/>
      <c r="AA164" s="53"/>
      <c r="AB164" s="96"/>
      <c r="AC164" s="92"/>
      <c r="AD164" s="5">
        <f t="shared" si="255"/>
        <v>0</v>
      </c>
      <c r="AE164" s="136"/>
      <c r="AF164" s="136"/>
      <c r="AG164" s="130">
        <f t="shared" si="282"/>
        <v>0</v>
      </c>
      <c r="AH164" s="130"/>
      <c r="AI164" s="130">
        <f t="shared" si="283"/>
        <v>0</v>
      </c>
      <c r="AJ164" s="130"/>
      <c r="AK164" s="130">
        <f t="shared" si="256"/>
        <v>0</v>
      </c>
      <c r="AL164" s="131"/>
      <c r="AM164" s="132">
        <f t="shared" si="284"/>
        <v>0</v>
      </c>
      <c r="AN164" s="130"/>
      <c r="AO164" s="132">
        <f t="shared" si="285"/>
        <v>0</v>
      </c>
      <c r="AP164" s="130"/>
      <c r="AQ164" s="132">
        <f t="shared" si="257"/>
        <v>0</v>
      </c>
      <c r="AU164" s="133"/>
      <c r="AV164" s="133"/>
      <c r="AW164" s="133"/>
      <c r="AX164" s="133"/>
      <c r="AY164" s="133"/>
      <c r="AZ164" s="133"/>
      <c r="BA164" s="133">
        <v>0</v>
      </c>
      <c r="BB164" s="133">
        <f t="shared" si="291"/>
        <v>0</v>
      </c>
      <c r="BC164" s="133">
        <f t="shared" si="292"/>
        <v>0</v>
      </c>
      <c r="BD164" s="133">
        <f t="shared" si="293"/>
        <v>0</v>
      </c>
      <c r="BE164" s="133">
        <f t="shared" si="294"/>
        <v>0</v>
      </c>
      <c r="BF164" s="133">
        <f t="shared" si="295"/>
        <v>0</v>
      </c>
      <c r="BG164" s="133">
        <f t="shared" si="296"/>
        <v>0</v>
      </c>
      <c r="BH164" s="133">
        <f t="shared" si="297"/>
        <v>0</v>
      </c>
      <c r="BI164" s="129">
        <f t="shared" ref="BI164" si="326">SUM(BB164:BH164)</f>
        <v>0</v>
      </c>
      <c r="BK164" s="1">
        <v>720</v>
      </c>
      <c r="BL164" s="1">
        <v>10</v>
      </c>
    </row>
    <row r="165" spans="1:64" ht="12.95" customHeight="1">
      <c r="A165" s="109" t="s">
        <v>201</v>
      </c>
      <c r="B165" s="108"/>
      <c r="C165" s="243" t="s">
        <v>68</v>
      </c>
      <c r="D165" s="244">
        <f t="shared" si="298"/>
        <v>0</v>
      </c>
      <c r="E165" s="110">
        <v>300</v>
      </c>
      <c r="F165" s="111"/>
      <c r="G165" s="116">
        <v>7539351</v>
      </c>
      <c r="H165" s="113"/>
      <c r="I165" s="172" t="s">
        <v>202</v>
      </c>
      <c r="J165" s="173"/>
      <c r="K165" s="173"/>
      <c r="L165" s="173"/>
      <c r="M165" s="173"/>
      <c r="N165" s="173"/>
      <c r="O165" s="173"/>
      <c r="P165" s="174"/>
      <c r="Q165" s="114"/>
      <c r="R165" s="154">
        <f t="shared" si="299"/>
        <v>12600</v>
      </c>
      <c r="S165" s="155">
        <f t="shared" si="300"/>
        <v>42</v>
      </c>
      <c r="T165" s="114"/>
      <c r="U165" s="175"/>
      <c r="V165" s="176"/>
      <c r="W165" s="114"/>
      <c r="X165" s="175"/>
      <c r="Y165" s="176"/>
      <c r="Z165" s="92"/>
      <c r="AA165" s="53"/>
      <c r="AB165" s="96"/>
      <c r="AC165" s="92"/>
      <c r="AD165" s="5">
        <f t="shared" si="255"/>
        <v>0</v>
      </c>
      <c r="AE165" s="136"/>
      <c r="AF165" s="136"/>
      <c r="AG165" s="130">
        <f t="shared" si="282"/>
        <v>0</v>
      </c>
      <c r="AH165" s="130"/>
      <c r="AI165" s="130">
        <f t="shared" si="283"/>
        <v>0</v>
      </c>
      <c r="AJ165" s="130"/>
      <c r="AK165" s="130">
        <f t="shared" si="256"/>
        <v>0</v>
      </c>
      <c r="AL165" s="131"/>
      <c r="AM165" s="132">
        <f t="shared" si="284"/>
        <v>0</v>
      </c>
      <c r="AN165" s="130"/>
      <c r="AO165" s="132">
        <f t="shared" si="285"/>
        <v>0</v>
      </c>
      <c r="AP165" s="130"/>
      <c r="AQ165" s="132">
        <f t="shared" si="257"/>
        <v>0</v>
      </c>
      <c r="AU165" s="133"/>
      <c r="AV165" s="133"/>
      <c r="AW165" s="133"/>
      <c r="AX165" s="133"/>
      <c r="AY165" s="133"/>
      <c r="AZ165" s="133"/>
      <c r="BA165" s="133">
        <v>0</v>
      </c>
      <c r="BB165" s="133">
        <f t="shared" si="291"/>
        <v>0</v>
      </c>
      <c r="BC165" s="133">
        <f t="shared" si="292"/>
        <v>0</v>
      </c>
      <c r="BD165" s="133">
        <f t="shared" si="293"/>
        <v>0</v>
      </c>
      <c r="BE165" s="133">
        <f t="shared" si="294"/>
        <v>0</v>
      </c>
      <c r="BF165" s="133">
        <f t="shared" si="295"/>
        <v>0</v>
      </c>
      <c r="BG165" s="133">
        <f t="shared" si="296"/>
        <v>0</v>
      </c>
      <c r="BH165" s="133">
        <f t="shared" si="297"/>
        <v>0</v>
      </c>
      <c r="BI165" s="129">
        <f t="shared" si="313"/>
        <v>0</v>
      </c>
      <c r="BK165" s="1">
        <v>12600</v>
      </c>
      <c r="BL165" s="1">
        <v>42</v>
      </c>
    </row>
    <row r="166" spans="1:64" ht="12.95" customHeight="1">
      <c r="A166" s="109" t="s">
        <v>201</v>
      </c>
      <c r="B166" s="108"/>
      <c r="C166" s="243" t="s">
        <v>70</v>
      </c>
      <c r="D166" s="244">
        <f t="shared" si="298"/>
        <v>0</v>
      </c>
      <c r="E166" s="110">
        <v>500</v>
      </c>
      <c r="F166" s="111"/>
      <c r="G166" s="116">
        <v>7539355</v>
      </c>
      <c r="H166" s="113"/>
      <c r="I166" s="172" t="s">
        <v>202</v>
      </c>
      <c r="J166" s="173"/>
      <c r="K166" s="173"/>
      <c r="L166" s="173"/>
      <c r="M166" s="173"/>
      <c r="N166" s="173"/>
      <c r="O166" s="173"/>
      <c r="P166" s="174"/>
      <c r="Q166" s="114"/>
      <c r="R166" s="154">
        <f t="shared" si="299"/>
        <v>5000</v>
      </c>
      <c r="S166" s="155">
        <f t="shared" si="300"/>
        <v>10</v>
      </c>
      <c r="T166" s="114"/>
      <c r="U166" s="175"/>
      <c r="V166" s="176"/>
      <c r="W166" s="114"/>
      <c r="X166" s="175"/>
      <c r="Y166" s="176"/>
      <c r="Z166" s="92"/>
      <c r="AA166" s="53"/>
      <c r="AB166" s="96"/>
      <c r="AC166" s="92"/>
      <c r="AD166" s="5">
        <f t="shared" si="255"/>
        <v>0</v>
      </c>
      <c r="AE166" s="136"/>
      <c r="AF166" s="136"/>
      <c r="AG166" s="130">
        <f t="shared" si="282"/>
        <v>0</v>
      </c>
      <c r="AH166" s="130"/>
      <c r="AI166" s="130">
        <f t="shared" si="283"/>
        <v>0</v>
      </c>
      <c r="AJ166" s="130"/>
      <c r="AK166" s="130">
        <f t="shared" si="256"/>
        <v>0</v>
      </c>
      <c r="AL166" s="131"/>
      <c r="AM166" s="132">
        <f t="shared" si="284"/>
        <v>0</v>
      </c>
      <c r="AN166" s="130"/>
      <c r="AO166" s="132">
        <f t="shared" si="285"/>
        <v>0</v>
      </c>
      <c r="AP166" s="130"/>
      <c r="AQ166" s="132">
        <f t="shared" si="257"/>
        <v>0</v>
      </c>
      <c r="AU166" s="133"/>
      <c r="AV166" s="133"/>
      <c r="AW166" s="133"/>
      <c r="AX166" s="133"/>
      <c r="AY166" s="133"/>
      <c r="AZ166" s="133"/>
      <c r="BA166" s="133">
        <v>0</v>
      </c>
      <c r="BB166" s="133">
        <f t="shared" si="291"/>
        <v>0</v>
      </c>
      <c r="BC166" s="133">
        <f t="shared" si="292"/>
        <v>0</v>
      </c>
      <c r="BD166" s="133">
        <f t="shared" si="293"/>
        <v>0</v>
      </c>
      <c r="BE166" s="133">
        <f t="shared" si="294"/>
        <v>0</v>
      </c>
      <c r="BF166" s="133">
        <f t="shared" si="295"/>
        <v>0</v>
      </c>
      <c r="BG166" s="133">
        <f t="shared" si="296"/>
        <v>0</v>
      </c>
      <c r="BH166" s="133">
        <f t="shared" si="297"/>
        <v>0</v>
      </c>
      <c r="BI166" s="129">
        <f t="shared" ref="BI166" si="327">SUM(BB166:BH166)</f>
        <v>0</v>
      </c>
      <c r="BK166" s="1">
        <v>5000</v>
      </c>
      <c r="BL166" s="1">
        <v>10</v>
      </c>
    </row>
    <row r="167" spans="1:64" ht="12.95" customHeight="1">
      <c r="A167" s="109" t="s">
        <v>203</v>
      </c>
      <c r="B167" s="108"/>
      <c r="C167" s="243" t="s">
        <v>68</v>
      </c>
      <c r="D167" s="244">
        <f t="shared" si="298"/>
        <v>0</v>
      </c>
      <c r="E167" s="110">
        <v>300</v>
      </c>
      <c r="F167" s="111"/>
      <c r="G167" s="116">
        <v>7539501</v>
      </c>
      <c r="H167" s="113"/>
      <c r="I167" s="172" t="s">
        <v>204</v>
      </c>
      <c r="J167" s="173"/>
      <c r="K167" s="173"/>
      <c r="L167" s="173"/>
      <c r="M167" s="173"/>
      <c r="N167" s="173"/>
      <c r="O167" s="173"/>
      <c r="P167" s="174"/>
      <c r="Q167" s="114"/>
      <c r="R167" s="154">
        <f t="shared" si="299"/>
        <v>99900</v>
      </c>
      <c r="S167" s="155">
        <f t="shared" si="300"/>
        <v>333</v>
      </c>
      <c r="T167" s="114"/>
      <c r="U167" s="175"/>
      <c r="V167" s="176"/>
      <c r="W167" s="114"/>
      <c r="X167" s="175"/>
      <c r="Y167" s="176"/>
      <c r="Z167" s="92"/>
      <c r="AA167" s="53"/>
      <c r="AB167" s="96"/>
      <c r="AC167" s="92"/>
      <c r="AD167" s="5">
        <f t="shared" ref="AD167" si="328">SUM(U167,V167,X167,Y167,AB167)</f>
        <v>0</v>
      </c>
      <c r="AE167" s="136"/>
      <c r="AF167" s="136"/>
      <c r="AG167" s="130">
        <f t="shared" si="282"/>
        <v>0</v>
      </c>
      <c r="AH167" s="130"/>
      <c r="AI167" s="130">
        <f t="shared" si="283"/>
        <v>0</v>
      </c>
      <c r="AJ167" s="130"/>
      <c r="AK167" s="130">
        <f t="shared" ref="AK167" si="329">SUM(AG167,AI167)</f>
        <v>0</v>
      </c>
      <c r="AL167" s="131"/>
      <c r="AM167" s="132">
        <f t="shared" si="284"/>
        <v>0</v>
      </c>
      <c r="AN167" s="130"/>
      <c r="AO167" s="132">
        <f t="shared" si="285"/>
        <v>0</v>
      </c>
      <c r="AP167" s="130"/>
      <c r="AQ167" s="132">
        <f t="shared" ref="AQ167" si="330">SUM(AM167:AO167)</f>
        <v>0</v>
      </c>
      <c r="AU167" s="133"/>
      <c r="AV167" s="133"/>
      <c r="AW167" s="133"/>
      <c r="AX167" s="133"/>
      <c r="AY167" s="133"/>
      <c r="AZ167" s="133"/>
      <c r="BA167" s="133">
        <v>0</v>
      </c>
      <c r="BB167" s="133">
        <f t="shared" si="291"/>
        <v>0</v>
      </c>
      <c r="BC167" s="133">
        <f t="shared" si="292"/>
        <v>0</v>
      </c>
      <c r="BD167" s="133">
        <f t="shared" si="293"/>
        <v>0</v>
      </c>
      <c r="BE167" s="133">
        <f t="shared" si="294"/>
        <v>0</v>
      </c>
      <c r="BF167" s="133">
        <f t="shared" si="295"/>
        <v>0</v>
      </c>
      <c r="BG167" s="133">
        <f t="shared" si="296"/>
        <v>0</v>
      </c>
      <c r="BH167" s="133">
        <f t="shared" si="297"/>
        <v>0</v>
      </c>
      <c r="BI167" s="129">
        <f>SUM(BB167:BH167)</f>
        <v>0</v>
      </c>
      <c r="BK167" s="1">
        <v>99900</v>
      </c>
      <c r="BL167" s="1">
        <v>333</v>
      </c>
    </row>
    <row r="168" spans="1:64" ht="12.95" customHeight="1">
      <c r="A168" s="109" t="s">
        <v>203</v>
      </c>
      <c r="B168" s="108"/>
      <c r="C168" s="243" t="s">
        <v>70</v>
      </c>
      <c r="D168" s="244">
        <f t="shared" si="298"/>
        <v>0</v>
      </c>
      <c r="E168" s="110">
        <v>500</v>
      </c>
      <c r="F168" s="111"/>
      <c r="G168" s="116">
        <v>7539504</v>
      </c>
      <c r="H168" s="113"/>
      <c r="I168" s="172" t="s">
        <v>204</v>
      </c>
      <c r="J168" s="173"/>
      <c r="K168" s="173"/>
      <c r="L168" s="173"/>
      <c r="M168" s="173"/>
      <c r="N168" s="173"/>
      <c r="O168" s="173"/>
      <c r="P168" s="174"/>
      <c r="Q168" s="114"/>
      <c r="R168" s="154">
        <f t="shared" si="299"/>
        <v>26000</v>
      </c>
      <c r="S168" s="155">
        <f t="shared" si="300"/>
        <v>52</v>
      </c>
      <c r="T168" s="114"/>
      <c r="U168" s="175"/>
      <c r="V168" s="176"/>
      <c r="W168" s="114"/>
      <c r="X168" s="175"/>
      <c r="Y168" s="176"/>
      <c r="Z168" s="92"/>
      <c r="AA168" s="53"/>
      <c r="AB168" s="96"/>
      <c r="AC168" s="92"/>
      <c r="AD168" s="5">
        <f t="shared" ref="AD168:AD169" si="331">SUM(U168,V168,X168,Y168,AB168)</f>
        <v>0</v>
      </c>
      <c r="AE168" s="136"/>
      <c r="AF168" s="136"/>
      <c r="AG168" s="130">
        <f t="shared" si="282"/>
        <v>0</v>
      </c>
      <c r="AH168" s="130"/>
      <c r="AI168" s="130">
        <f t="shared" si="283"/>
        <v>0</v>
      </c>
      <c r="AJ168" s="130"/>
      <c r="AK168" s="130">
        <f t="shared" ref="AK168:AK169" si="332">SUM(AG168,AI168)</f>
        <v>0</v>
      </c>
      <c r="AL168" s="131"/>
      <c r="AM168" s="132">
        <f t="shared" si="284"/>
        <v>0</v>
      </c>
      <c r="AN168" s="130"/>
      <c r="AO168" s="132">
        <f t="shared" si="285"/>
        <v>0</v>
      </c>
      <c r="AP168" s="130"/>
      <c r="AQ168" s="132">
        <f t="shared" ref="AQ168:AQ169" si="333">SUM(AM168:AO168)</f>
        <v>0</v>
      </c>
      <c r="AU168" s="133"/>
      <c r="AV168" s="133"/>
      <c r="AW168" s="133"/>
      <c r="AX168" s="133"/>
      <c r="AY168" s="133"/>
      <c r="AZ168" s="133"/>
      <c r="BA168" s="133">
        <v>0</v>
      </c>
      <c r="BB168" s="133">
        <f t="shared" si="291"/>
        <v>0</v>
      </c>
      <c r="BC168" s="133">
        <f t="shared" si="292"/>
        <v>0</v>
      </c>
      <c r="BD168" s="133">
        <f t="shared" si="293"/>
        <v>0</v>
      </c>
      <c r="BE168" s="133">
        <f t="shared" si="294"/>
        <v>0</v>
      </c>
      <c r="BF168" s="133">
        <f t="shared" si="295"/>
        <v>0</v>
      </c>
      <c r="BG168" s="133">
        <f t="shared" si="296"/>
        <v>0</v>
      </c>
      <c r="BH168" s="133">
        <f t="shared" si="297"/>
        <v>0</v>
      </c>
      <c r="BI168" s="129">
        <f>SUM(BB168:BH168)</f>
        <v>0</v>
      </c>
      <c r="BK168" s="1">
        <v>26000</v>
      </c>
      <c r="BL168" s="1">
        <v>52</v>
      </c>
    </row>
    <row r="169" spans="1:64" ht="12.95" customHeight="1">
      <c r="A169" s="109" t="s">
        <v>203</v>
      </c>
      <c r="B169" s="108"/>
      <c r="C169" s="243" t="s">
        <v>71</v>
      </c>
      <c r="D169" s="244">
        <f t="shared" si="298"/>
        <v>0</v>
      </c>
      <c r="E169" s="110">
        <v>72</v>
      </c>
      <c r="F169" s="111"/>
      <c r="G169" s="116">
        <v>7539507</v>
      </c>
      <c r="H169" s="113"/>
      <c r="I169" s="172" t="s">
        <v>204</v>
      </c>
      <c r="J169" s="173"/>
      <c r="K169" s="173"/>
      <c r="L169" s="173"/>
      <c r="M169" s="173"/>
      <c r="N169" s="173"/>
      <c r="O169" s="173"/>
      <c r="P169" s="174"/>
      <c r="Q169" s="114"/>
      <c r="R169" s="154">
        <f t="shared" si="299"/>
        <v>1800</v>
      </c>
      <c r="S169" s="155">
        <f t="shared" si="300"/>
        <v>25</v>
      </c>
      <c r="T169" s="114"/>
      <c r="U169" s="175"/>
      <c r="V169" s="176"/>
      <c r="W169" s="114"/>
      <c r="X169" s="175"/>
      <c r="Y169" s="176"/>
      <c r="Z169" s="92"/>
      <c r="AA169" s="53"/>
      <c r="AB169" s="96"/>
      <c r="AC169" s="92"/>
      <c r="AD169" s="5">
        <f t="shared" si="331"/>
        <v>0</v>
      </c>
      <c r="AE169" s="136"/>
      <c r="AF169" s="136"/>
      <c r="AG169" s="130">
        <f t="shared" si="282"/>
        <v>0</v>
      </c>
      <c r="AH169" s="130"/>
      <c r="AI169" s="130">
        <f t="shared" si="283"/>
        <v>0</v>
      </c>
      <c r="AJ169" s="130"/>
      <c r="AK169" s="130">
        <f t="shared" si="332"/>
        <v>0</v>
      </c>
      <c r="AL169" s="131"/>
      <c r="AM169" s="132">
        <f t="shared" si="284"/>
        <v>0</v>
      </c>
      <c r="AN169" s="130"/>
      <c r="AO169" s="132">
        <f t="shared" si="285"/>
        <v>0</v>
      </c>
      <c r="AP169" s="130"/>
      <c r="AQ169" s="132">
        <f t="shared" si="333"/>
        <v>0</v>
      </c>
      <c r="AU169" s="133"/>
      <c r="AV169" s="133"/>
      <c r="AW169" s="133"/>
      <c r="AX169" s="133"/>
      <c r="AY169" s="133"/>
      <c r="AZ169" s="133"/>
      <c r="BA169" s="133">
        <v>0</v>
      </c>
      <c r="BB169" s="133">
        <f t="shared" si="291"/>
        <v>0</v>
      </c>
      <c r="BC169" s="133">
        <f t="shared" si="292"/>
        <v>0</v>
      </c>
      <c r="BD169" s="133">
        <f t="shared" si="293"/>
        <v>0</v>
      </c>
      <c r="BE169" s="133">
        <f t="shared" si="294"/>
        <v>0</v>
      </c>
      <c r="BF169" s="133">
        <f t="shared" si="295"/>
        <v>0</v>
      </c>
      <c r="BG169" s="133">
        <f t="shared" si="296"/>
        <v>0</v>
      </c>
      <c r="BH169" s="133">
        <f t="shared" si="297"/>
        <v>0</v>
      </c>
      <c r="BI169" s="129">
        <f t="shared" ref="BI169" si="334">SUM(BB169:BH169)</f>
        <v>0</v>
      </c>
      <c r="BK169" s="1">
        <v>1800</v>
      </c>
      <c r="BL169" s="1">
        <v>25</v>
      </c>
    </row>
    <row r="170" spans="1:64" ht="12.95" customHeight="1">
      <c r="A170" s="109" t="s">
        <v>205</v>
      </c>
      <c r="B170" s="108"/>
      <c r="C170" s="243" t="s">
        <v>68</v>
      </c>
      <c r="D170" s="244">
        <f t="shared" si="298"/>
        <v>0</v>
      </c>
      <c r="E170" s="110">
        <v>300</v>
      </c>
      <c r="F170" s="111"/>
      <c r="G170" s="116">
        <v>7539551</v>
      </c>
      <c r="H170" s="113"/>
      <c r="I170" s="172" t="s">
        <v>206</v>
      </c>
      <c r="J170" s="173"/>
      <c r="K170" s="173"/>
      <c r="L170" s="173"/>
      <c r="M170" s="173"/>
      <c r="N170" s="173"/>
      <c r="O170" s="173"/>
      <c r="P170" s="174"/>
      <c r="Q170" s="114"/>
      <c r="R170" s="154">
        <f t="shared" si="299"/>
        <v>5100</v>
      </c>
      <c r="S170" s="155">
        <f t="shared" si="300"/>
        <v>17</v>
      </c>
      <c r="T170" s="114"/>
      <c r="U170" s="175"/>
      <c r="V170" s="176"/>
      <c r="W170" s="114"/>
      <c r="X170" s="175"/>
      <c r="Y170" s="176"/>
      <c r="Z170" s="92"/>
      <c r="AA170" s="53"/>
      <c r="AB170" s="96"/>
      <c r="AC170" s="92"/>
      <c r="AD170" s="5">
        <f t="shared" si="255"/>
        <v>0</v>
      </c>
      <c r="AE170" s="136"/>
      <c r="AF170" s="136"/>
      <c r="AG170" s="130">
        <f t="shared" si="282"/>
        <v>0</v>
      </c>
      <c r="AH170" s="130"/>
      <c r="AI170" s="130">
        <f t="shared" si="283"/>
        <v>0</v>
      </c>
      <c r="AJ170" s="130"/>
      <c r="AK170" s="130">
        <f t="shared" si="256"/>
        <v>0</v>
      </c>
      <c r="AL170" s="131"/>
      <c r="AM170" s="132">
        <f t="shared" si="284"/>
        <v>0</v>
      </c>
      <c r="AN170" s="130"/>
      <c r="AO170" s="132">
        <f t="shared" si="285"/>
        <v>0</v>
      </c>
      <c r="AP170" s="130"/>
      <c r="AQ170" s="132">
        <f t="shared" si="257"/>
        <v>0</v>
      </c>
      <c r="AU170" s="133"/>
      <c r="AV170" s="133"/>
      <c r="AW170" s="133"/>
      <c r="AX170" s="133"/>
      <c r="AY170" s="133"/>
      <c r="AZ170" s="133"/>
      <c r="BA170" s="133">
        <v>0</v>
      </c>
      <c r="BB170" s="133">
        <f t="shared" si="291"/>
        <v>0</v>
      </c>
      <c r="BC170" s="133">
        <f t="shared" si="292"/>
        <v>0</v>
      </c>
      <c r="BD170" s="133">
        <f t="shared" si="293"/>
        <v>0</v>
      </c>
      <c r="BE170" s="133">
        <f t="shared" si="294"/>
        <v>0</v>
      </c>
      <c r="BF170" s="133">
        <f t="shared" si="295"/>
        <v>0</v>
      </c>
      <c r="BG170" s="133">
        <f t="shared" si="296"/>
        <v>0</v>
      </c>
      <c r="BH170" s="133">
        <f t="shared" si="297"/>
        <v>0</v>
      </c>
      <c r="BI170" s="129">
        <f t="shared" ref="BI170" si="335">SUM(BB170:BH170)</f>
        <v>0</v>
      </c>
      <c r="BK170" s="1">
        <v>5100</v>
      </c>
      <c r="BL170" s="1">
        <v>17</v>
      </c>
    </row>
    <row r="171" spans="1:64" ht="12.95" customHeight="1">
      <c r="A171" s="109" t="s">
        <v>205</v>
      </c>
      <c r="B171" s="108"/>
      <c r="C171" s="243" t="s">
        <v>70</v>
      </c>
      <c r="D171" s="244">
        <f t="shared" si="298"/>
        <v>0</v>
      </c>
      <c r="E171" s="110">
        <v>500</v>
      </c>
      <c r="F171" s="111"/>
      <c r="G171" s="116">
        <v>7539554</v>
      </c>
      <c r="H171" s="113"/>
      <c r="I171" s="172" t="s">
        <v>206</v>
      </c>
      <c r="J171" s="173"/>
      <c r="K171" s="173"/>
      <c r="L171" s="173"/>
      <c r="M171" s="173"/>
      <c r="N171" s="173"/>
      <c r="O171" s="173"/>
      <c r="P171" s="174"/>
      <c r="Q171" s="114"/>
      <c r="R171" s="154">
        <f t="shared" si="299"/>
        <v>1000</v>
      </c>
      <c r="S171" s="155">
        <f t="shared" si="300"/>
        <v>2</v>
      </c>
      <c r="T171" s="114"/>
      <c r="U171" s="175"/>
      <c r="V171" s="176"/>
      <c r="W171" s="114"/>
      <c r="X171" s="175"/>
      <c r="Y171" s="176"/>
      <c r="Z171" s="92"/>
      <c r="AA171" s="53"/>
      <c r="AB171" s="96"/>
      <c r="AC171" s="92"/>
      <c r="AD171" s="5">
        <f t="shared" ref="AD171:AD172" si="336">SUM(U171,V171,X171,Y171,AB171)</f>
        <v>0</v>
      </c>
      <c r="AE171" s="136"/>
      <c r="AF171" s="136"/>
      <c r="AG171" s="130">
        <f t="shared" si="282"/>
        <v>0</v>
      </c>
      <c r="AH171" s="130"/>
      <c r="AI171" s="130">
        <f t="shared" si="283"/>
        <v>0</v>
      </c>
      <c r="AJ171" s="130"/>
      <c r="AK171" s="130">
        <f t="shared" ref="AK171:AK172" si="337">SUM(AG171,AI171)</f>
        <v>0</v>
      </c>
      <c r="AL171" s="131"/>
      <c r="AM171" s="132">
        <f t="shared" si="284"/>
        <v>0</v>
      </c>
      <c r="AN171" s="130"/>
      <c r="AO171" s="132">
        <f t="shared" si="285"/>
        <v>0</v>
      </c>
      <c r="AP171" s="130"/>
      <c r="AQ171" s="132">
        <f t="shared" ref="AQ171:AQ172" si="338">SUM(AM171:AO171)</f>
        <v>0</v>
      </c>
      <c r="AU171" s="133"/>
      <c r="AV171" s="133"/>
      <c r="AW171" s="133"/>
      <c r="AX171" s="133"/>
      <c r="AY171" s="133"/>
      <c r="AZ171" s="133"/>
      <c r="BA171" s="133">
        <v>0</v>
      </c>
      <c r="BB171" s="133">
        <f t="shared" si="291"/>
        <v>0</v>
      </c>
      <c r="BC171" s="133">
        <f t="shared" si="292"/>
        <v>0</v>
      </c>
      <c r="BD171" s="133">
        <f t="shared" si="293"/>
        <v>0</v>
      </c>
      <c r="BE171" s="133">
        <f t="shared" si="294"/>
        <v>0</v>
      </c>
      <c r="BF171" s="133">
        <f t="shared" si="295"/>
        <v>0</v>
      </c>
      <c r="BG171" s="133">
        <f t="shared" si="296"/>
        <v>0</v>
      </c>
      <c r="BH171" s="133">
        <f t="shared" si="297"/>
        <v>0</v>
      </c>
      <c r="BI171" s="129">
        <f t="shared" ref="BI171:BI172" si="339">SUM(BB171:BH171)</f>
        <v>0</v>
      </c>
      <c r="BK171" s="1">
        <v>1000</v>
      </c>
      <c r="BL171" s="1">
        <v>2</v>
      </c>
    </row>
    <row r="172" spans="1:64" ht="12.95" customHeight="1">
      <c r="A172" s="109" t="s">
        <v>207</v>
      </c>
      <c r="B172" s="108"/>
      <c r="C172" s="243" t="s">
        <v>71</v>
      </c>
      <c r="D172" s="244">
        <f t="shared" si="298"/>
        <v>0</v>
      </c>
      <c r="E172" s="110">
        <v>72</v>
      </c>
      <c r="F172" s="111"/>
      <c r="G172" s="116">
        <v>7539537</v>
      </c>
      <c r="H172" s="113"/>
      <c r="I172" s="172" t="s">
        <v>208</v>
      </c>
      <c r="J172" s="173"/>
      <c r="K172" s="173"/>
      <c r="L172" s="173"/>
      <c r="M172" s="173"/>
      <c r="N172" s="173"/>
      <c r="O172" s="173"/>
      <c r="P172" s="174"/>
      <c r="Q172" s="114"/>
      <c r="R172" s="154">
        <f t="shared" si="299"/>
        <v>1008</v>
      </c>
      <c r="S172" s="155">
        <f t="shared" si="300"/>
        <v>14</v>
      </c>
      <c r="T172" s="114"/>
      <c r="U172" s="175"/>
      <c r="V172" s="176"/>
      <c r="W172" s="114"/>
      <c r="X172" s="175"/>
      <c r="Y172" s="176"/>
      <c r="Z172" s="92"/>
      <c r="AA172" s="53"/>
      <c r="AB172" s="96"/>
      <c r="AC172" s="92"/>
      <c r="AD172" s="5">
        <f t="shared" si="336"/>
        <v>0</v>
      </c>
      <c r="AE172" s="136"/>
      <c r="AF172" s="136"/>
      <c r="AG172" s="130">
        <f t="shared" si="282"/>
        <v>0</v>
      </c>
      <c r="AH172" s="130"/>
      <c r="AI172" s="130">
        <f t="shared" si="283"/>
        <v>0</v>
      </c>
      <c r="AJ172" s="130"/>
      <c r="AK172" s="130">
        <f t="shared" si="337"/>
        <v>0</v>
      </c>
      <c r="AL172" s="131"/>
      <c r="AM172" s="132">
        <f t="shared" si="284"/>
        <v>0</v>
      </c>
      <c r="AN172" s="130"/>
      <c r="AO172" s="132">
        <f t="shared" si="285"/>
        <v>0</v>
      </c>
      <c r="AP172" s="130"/>
      <c r="AQ172" s="132">
        <f t="shared" si="338"/>
        <v>0</v>
      </c>
      <c r="AU172" s="133"/>
      <c r="AV172" s="133"/>
      <c r="AW172" s="133"/>
      <c r="AX172" s="133"/>
      <c r="AY172" s="133"/>
      <c r="AZ172" s="133"/>
      <c r="BA172" s="133">
        <v>0</v>
      </c>
      <c r="BB172" s="133">
        <f t="shared" si="291"/>
        <v>0</v>
      </c>
      <c r="BC172" s="133">
        <f t="shared" si="292"/>
        <v>0</v>
      </c>
      <c r="BD172" s="133">
        <f t="shared" si="293"/>
        <v>0</v>
      </c>
      <c r="BE172" s="133">
        <f t="shared" si="294"/>
        <v>0</v>
      </c>
      <c r="BF172" s="133">
        <f t="shared" si="295"/>
        <v>0</v>
      </c>
      <c r="BG172" s="133">
        <f t="shared" si="296"/>
        <v>0</v>
      </c>
      <c r="BH172" s="133">
        <f t="shared" si="297"/>
        <v>0</v>
      </c>
      <c r="BI172" s="129">
        <f t="shared" si="339"/>
        <v>0</v>
      </c>
      <c r="BK172" s="1">
        <v>1008</v>
      </c>
      <c r="BL172" s="1">
        <v>14</v>
      </c>
    </row>
    <row r="173" spans="1:64" ht="12.75" customHeight="1">
      <c r="A173" s="109" t="s">
        <v>209</v>
      </c>
      <c r="B173" s="108"/>
      <c r="C173" s="243" t="s">
        <v>68</v>
      </c>
      <c r="D173" s="244">
        <f t="shared" si="298"/>
        <v>0</v>
      </c>
      <c r="E173" s="110">
        <v>300</v>
      </c>
      <c r="F173" s="111"/>
      <c r="G173" s="116">
        <v>7539511</v>
      </c>
      <c r="H173" s="113"/>
      <c r="I173" s="172" t="s">
        <v>210</v>
      </c>
      <c r="J173" s="173"/>
      <c r="K173" s="173"/>
      <c r="L173" s="173"/>
      <c r="M173" s="173"/>
      <c r="N173" s="173"/>
      <c r="O173" s="173"/>
      <c r="P173" s="174"/>
      <c r="Q173" s="114"/>
      <c r="R173" s="154">
        <f t="shared" si="299"/>
        <v>26100</v>
      </c>
      <c r="S173" s="155">
        <f t="shared" si="300"/>
        <v>87</v>
      </c>
      <c r="T173" s="114"/>
      <c r="U173" s="175"/>
      <c r="V173" s="176"/>
      <c r="W173" s="114"/>
      <c r="X173" s="175"/>
      <c r="Y173" s="176"/>
      <c r="Z173" s="92"/>
      <c r="AA173" s="53"/>
      <c r="AB173" s="96"/>
      <c r="AC173" s="92"/>
      <c r="AD173" s="5">
        <f t="shared" ref="AD173:AD174" si="340">SUM(U173,V173,X173,Y173,AB173)</f>
        <v>0</v>
      </c>
      <c r="AE173" s="136"/>
      <c r="AF173" s="136"/>
      <c r="AG173" s="130">
        <f t="shared" si="282"/>
        <v>0</v>
      </c>
      <c r="AH173" s="130"/>
      <c r="AI173" s="130">
        <f t="shared" si="283"/>
        <v>0</v>
      </c>
      <c r="AJ173" s="130"/>
      <c r="AK173" s="130">
        <f t="shared" ref="AK173:AK174" si="341">SUM(AG173,AI173)</f>
        <v>0</v>
      </c>
      <c r="AL173" s="131"/>
      <c r="AM173" s="132">
        <f t="shared" si="284"/>
        <v>0</v>
      </c>
      <c r="AN173" s="130"/>
      <c r="AO173" s="132">
        <f t="shared" si="285"/>
        <v>0</v>
      </c>
      <c r="AP173" s="130"/>
      <c r="AQ173" s="132">
        <f t="shared" ref="AQ173:AQ174" si="342">SUM(AM173:AO173)</f>
        <v>0</v>
      </c>
      <c r="AU173" s="133"/>
      <c r="AV173" s="133"/>
      <c r="AW173" s="133"/>
      <c r="AX173" s="133"/>
      <c r="AY173" s="133"/>
      <c r="AZ173" s="133"/>
      <c r="BA173" s="133">
        <v>0</v>
      </c>
      <c r="BB173" s="133">
        <f t="shared" si="291"/>
        <v>0</v>
      </c>
      <c r="BC173" s="133">
        <f t="shared" si="292"/>
        <v>0</v>
      </c>
      <c r="BD173" s="133">
        <f t="shared" si="293"/>
        <v>0</v>
      </c>
      <c r="BE173" s="133">
        <f t="shared" si="294"/>
        <v>0</v>
      </c>
      <c r="BF173" s="133">
        <f t="shared" si="295"/>
        <v>0</v>
      </c>
      <c r="BG173" s="133">
        <f t="shared" si="296"/>
        <v>0</v>
      </c>
      <c r="BH173" s="133">
        <f t="shared" si="297"/>
        <v>0</v>
      </c>
      <c r="BI173" s="129">
        <f>SUM(BB173:BH173)</f>
        <v>0</v>
      </c>
      <c r="BK173" s="1">
        <v>26100</v>
      </c>
      <c r="BL173" s="1">
        <v>87</v>
      </c>
    </row>
    <row r="174" spans="1:64" ht="12.75" customHeight="1">
      <c r="A174" s="109" t="s">
        <v>209</v>
      </c>
      <c r="B174" s="108"/>
      <c r="C174" s="243" t="s">
        <v>70</v>
      </c>
      <c r="D174" s="244">
        <f t="shared" si="298"/>
        <v>0</v>
      </c>
      <c r="E174" s="110">
        <v>500</v>
      </c>
      <c r="F174" s="111"/>
      <c r="G174" s="116">
        <v>7539514</v>
      </c>
      <c r="H174" s="113"/>
      <c r="I174" s="172" t="s">
        <v>210</v>
      </c>
      <c r="J174" s="173"/>
      <c r="K174" s="173"/>
      <c r="L174" s="173"/>
      <c r="M174" s="173"/>
      <c r="N174" s="173"/>
      <c r="O174" s="173"/>
      <c r="P174" s="174"/>
      <c r="Q174" s="114"/>
      <c r="R174" s="154">
        <f t="shared" si="299"/>
        <v>10000</v>
      </c>
      <c r="S174" s="155">
        <f t="shared" si="300"/>
        <v>20</v>
      </c>
      <c r="T174" s="114"/>
      <c r="U174" s="175"/>
      <c r="V174" s="176"/>
      <c r="W174" s="114"/>
      <c r="X174" s="175"/>
      <c r="Y174" s="176"/>
      <c r="Z174" s="92"/>
      <c r="AA174" s="53"/>
      <c r="AB174" s="96"/>
      <c r="AC174" s="92"/>
      <c r="AD174" s="5">
        <f t="shared" si="340"/>
        <v>0</v>
      </c>
      <c r="AE174" s="136"/>
      <c r="AF174" s="136"/>
      <c r="AG174" s="130">
        <f t="shared" si="282"/>
        <v>0</v>
      </c>
      <c r="AH174" s="130"/>
      <c r="AI174" s="130">
        <f t="shared" si="283"/>
        <v>0</v>
      </c>
      <c r="AJ174" s="130"/>
      <c r="AK174" s="130">
        <f t="shared" si="341"/>
        <v>0</v>
      </c>
      <c r="AL174" s="131"/>
      <c r="AM174" s="132">
        <f t="shared" si="284"/>
        <v>0</v>
      </c>
      <c r="AN174" s="130"/>
      <c r="AO174" s="132">
        <f t="shared" si="285"/>
        <v>0</v>
      </c>
      <c r="AP174" s="130"/>
      <c r="AQ174" s="132">
        <f t="shared" si="342"/>
        <v>0</v>
      </c>
      <c r="AU174" s="133"/>
      <c r="AV174" s="133"/>
      <c r="AW174" s="133"/>
      <c r="AX174" s="133"/>
      <c r="AY174" s="133"/>
      <c r="AZ174" s="133"/>
      <c r="BA174" s="133">
        <v>0</v>
      </c>
      <c r="BB174" s="133">
        <f t="shared" si="291"/>
        <v>0</v>
      </c>
      <c r="BC174" s="133">
        <f t="shared" si="292"/>
        <v>0</v>
      </c>
      <c r="BD174" s="133">
        <f t="shared" si="293"/>
        <v>0</v>
      </c>
      <c r="BE174" s="133">
        <f t="shared" si="294"/>
        <v>0</v>
      </c>
      <c r="BF174" s="133">
        <f t="shared" si="295"/>
        <v>0</v>
      </c>
      <c r="BG174" s="133">
        <f t="shared" si="296"/>
        <v>0</v>
      </c>
      <c r="BH174" s="133">
        <f t="shared" si="297"/>
        <v>0</v>
      </c>
      <c r="BI174" s="129">
        <f>SUM(BB174:BH174)</f>
        <v>0</v>
      </c>
      <c r="BK174" s="1">
        <v>10000</v>
      </c>
      <c r="BL174" s="1">
        <v>20</v>
      </c>
    </row>
    <row r="175" spans="1:64" ht="12.75" customHeight="1">
      <c r="A175" s="109" t="s">
        <v>211</v>
      </c>
      <c r="B175" s="108"/>
      <c r="C175" s="243" t="s">
        <v>68</v>
      </c>
      <c r="D175" s="244">
        <f t="shared" si="298"/>
        <v>0</v>
      </c>
      <c r="E175" s="110">
        <v>300</v>
      </c>
      <c r="F175" s="111"/>
      <c r="G175" s="116">
        <v>7539521</v>
      </c>
      <c r="H175" s="113"/>
      <c r="I175" s="172" t="s">
        <v>212</v>
      </c>
      <c r="J175" s="173"/>
      <c r="K175" s="173"/>
      <c r="L175" s="173"/>
      <c r="M175" s="173"/>
      <c r="N175" s="173"/>
      <c r="O175" s="173"/>
      <c r="P175" s="174"/>
      <c r="Q175" s="114"/>
      <c r="R175" s="154">
        <f t="shared" si="299"/>
        <v>18000</v>
      </c>
      <c r="S175" s="155">
        <f t="shared" si="300"/>
        <v>60</v>
      </c>
      <c r="T175" s="114"/>
      <c r="U175" s="175"/>
      <c r="V175" s="176"/>
      <c r="W175" s="114"/>
      <c r="X175" s="175"/>
      <c r="Y175" s="176"/>
      <c r="Z175" s="92"/>
      <c r="AA175" s="53"/>
      <c r="AB175" s="96"/>
      <c r="AC175" s="92"/>
      <c r="AD175" s="5">
        <f t="shared" ref="AD175" si="343">SUM(U175,V175,X175,Y175,AB175)</f>
        <v>0</v>
      </c>
      <c r="AE175" s="136"/>
      <c r="AF175" s="136"/>
      <c r="AG175" s="130">
        <f t="shared" si="282"/>
        <v>0</v>
      </c>
      <c r="AH175" s="130"/>
      <c r="AI175" s="130">
        <f t="shared" si="283"/>
        <v>0</v>
      </c>
      <c r="AJ175" s="130"/>
      <c r="AK175" s="130">
        <f t="shared" ref="AK175" si="344">SUM(AG175,AI175)</f>
        <v>0</v>
      </c>
      <c r="AL175" s="131"/>
      <c r="AM175" s="132">
        <f t="shared" si="284"/>
        <v>0</v>
      </c>
      <c r="AN175" s="130"/>
      <c r="AO175" s="132">
        <f t="shared" si="285"/>
        <v>0</v>
      </c>
      <c r="AP175" s="130"/>
      <c r="AQ175" s="132">
        <f t="shared" ref="AQ175" si="345">SUM(AM175:AO175)</f>
        <v>0</v>
      </c>
      <c r="AU175" s="133"/>
      <c r="AV175" s="133"/>
      <c r="AW175" s="133"/>
      <c r="AX175" s="133"/>
      <c r="AY175" s="133"/>
      <c r="AZ175" s="133"/>
      <c r="BA175" s="133">
        <v>0</v>
      </c>
      <c r="BB175" s="133">
        <f t="shared" si="291"/>
        <v>0</v>
      </c>
      <c r="BC175" s="133">
        <f t="shared" si="292"/>
        <v>0</v>
      </c>
      <c r="BD175" s="133">
        <f t="shared" si="293"/>
        <v>0</v>
      </c>
      <c r="BE175" s="133">
        <f t="shared" si="294"/>
        <v>0</v>
      </c>
      <c r="BF175" s="133">
        <f t="shared" si="295"/>
        <v>0</v>
      </c>
      <c r="BG175" s="133">
        <f t="shared" si="296"/>
        <v>0</v>
      </c>
      <c r="BH175" s="133">
        <f t="shared" si="297"/>
        <v>0</v>
      </c>
      <c r="BI175" s="129">
        <f>SUM(BB175:BH175)</f>
        <v>0</v>
      </c>
      <c r="BK175" s="1">
        <v>18000</v>
      </c>
      <c r="BL175" s="1">
        <v>60</v>
      </c>
    </row>
    <row r="176" spans="1:64" ht="12.75" customHeight="1">
      <c r="A176" s="109" t="s">
        <v>211</v>
      </c>
      <c r="B176" s="108"/>
      <c r="C176" s="243" t="s">
        <v>70</v>
      </c>
      <c r="D176" s="244">
        <f t="shared" si="298"/>
        <v>0</v>
      </c>
      <c r="E176" s="110">
        <v>500</v>
      </c>
      <c r="F176" s="111"/>
      <c r="G176" s="116">
        <v>7539524</v>
      </c>
      <c r="H176" s="113"/>
      <c r="I176" s="172" t="s">
        <v>212</v>
      </c>
      <c r="J176" s="173"/>
      <c r="K176" s="173"/>
      <c r="L176" s="173"/>
      <c r="M176" s="173"/>
      <c r="N176" s="173"/>
      <c r="O176" s="173"/>
      <c r="P176" s="174"/>
      <c r="Q176" s="114"/>
      <c r="R176" s="154" t="s">
        <v>248</v>
      </c>
      <c r="S176" s="154" t="s">
        <v>248</v>
      </c>
      <c r="T176" s="114"/>
      <c r="U176" s="175"/>
      <c r="V176" s="176"/>
      <c r="W176" s="114"/>
      <c r="X176" s="175"/>
      <c r="Y176" s="176"/>
      <c r="Z176" s="92"/>
      <c r="AA176" s="53"/>
      <c r="AB176" s="96"/>
      <c r="AC176" s="92"/>
      <c r="AD176" s="5">
        <f t="shared" si="255"/>
        <v>0</v>
      </c>
      <c r="AE176" s="136"/>
      <c r="AF176" s="136"/>
      <c r="AG176" s="130">
        <f t="shared" si="282"/>
        <v>0</v>
      </c>
      <c r="AH176" s="130"/>
      <c r="AI176" s="130">
        <f t="shared" si="283"/>
        <v>0</v>
      </c>
      <c r="AJ176" s="130"/>
      <c r="AK176" s="130">
        <f t="shared" si="256"/>
        <v>0</v>
      </c>
      <c r="AL176" s="131"/>
      <c r="AM176" s="132">
        <f t="shared" si="284"/>
        <v>0</v>
      </c>
      <c r="AN176" s="130"/>
      <c r="AO176" s="132">
        <f t="shared" si="285"/>
        <v>0</v>
      </c>
      <c r="AP176" s="130"/>
      <c r="AQ176" s="132">
        <f t="shared" si="257"/>
        <v>0</v>
      </c>
      <c r="AU176" s="133"/>
      <c r="AV176" s="133"/>
      <c r="AW176" s="133"/>
      <c r="AX176" s="133"/>
      <c r="AY176" s="133"/>
      <c r="AZ176" s="133"/>
      <c r="BA176" s="133">
        <v>0</v>
      </c>
      <c r="BB176" s="133">
        <f t="shared" si="291"/>
        <v>0</v>
      </c>
      <c r="BC176" s="133">
        <f t="shared" si="292"/>
        <v>0</v>
      </c>
      <c r="BD176" s="133">
        <f t="shared" si="293"/>
        <v>0</v>
      </c>
      <c r="BE176" s="133">
        <f t="shared" si="294"/>
        <v>0</v>
      </c>
      <c r="BF176" s="133">
        <f t="shared" si="295"/>
        <v>0</v>
      </c>
      <c r="BG176" s="133">
        <f t="shared" si="296"/>
        <v>0</v>
      </c>
      <c r="BH176" s="133">
        <f t="shared" si="297"/>
        <v>0</v>
      </c>
      <c r="BI176" s="129">
        <f>SUM(BB176:BH176)</f>
        <v>0</v>
      </c>
      <c r="BK176" s="1" t="s">
        <v>248</v>
      </c>
    </row>
    <row r="177" spans="1:62" ht="9.9499999999999993" customHeight="1">
      <c r="A177" s="198"/>
      <c r="B177" s="198"/>
      <c r="C177" s="198"/>
      <c r="D177" s="198"/>
      <c r="E177" s="198"/>
      <c r="F177" s="198"/>
      <c r="G177" s="198"/>
      <c r="H177" s="198"/>
      <c r="I177" s="198"/>
      <c r="J177" s="198"/>
      <c r="K177" s="198"/>
      <c r="L177" s="198"/>
      <c r="M177" s="198"/>
      <c r="N177" s="198"/>
      <c r="O177" s="198"/>
      <c r="P177" s="198"/>
      <c r="Q177" s="198"/>
      <c r="R177" s="198"/>
      <c r="S177" s="198"/>
      <c r="T177" s="198"/>
      <c r="U177" s="198"/>
      <c r="V177" s="198"/>
      <c r="W177" s="198"/>
      <c r="X177" s="198"/>
      <c r="Y177" s="198"/>
      <c r="Z177" s="5"/>
      <c r="AA177" s="5"/>
      <c r="AB177" s="5"/>
      <c r="AC177" s="5"/>
      <c r="AD177" s="5">
        <v>1</v>
      </c>
      <c r="AE177" s="136"/>
      <c r="AF177" s="136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36"/>
      <c r="AV177" s="36"/>
      <c r="AW177" s="36"/>
      <c r="AX177" s="36"/>
      <c r="AY177" s="36"/>
      <c r="AZ177" s="36"/>
      <c r="BA177" s="36"/>
      <c r="BB177" s="5"/>
      <c r="BC177" s="5"/>
      <c r="BD177" s="5"/>
      <c r="BE177" s="5"/>
      <c r="BF177" s="5"/>
      <c r="BG177" s="5"/>
      <c r="BH177" s="5"/>
      <c r="BI177" s="5"/>
    </row>
    <row r="178" spans="1:62" ht="14.1" customHeight="1">
      <c r="A178" s="199" t="s">
        <v>213</v>
      </c>
      <c r="B178" s="200"/>
      <c r="C178" s="200"/>
      <c r="D178" s="200"/>
      <c r="E178" s="200"/>
      <c r="F178" s="200"/>
      <c r="G178" s="200"/>
      <c r="H178" s="200"/>
      <c r="I178" s="200"/>
      <c r="J178" s="200"/>
      <c r="K178" s="200"/>
      <c r="L178" s="200"/>
      <c r="M178" s="200"/>
      <c r="N178" s="200"/>
      <c r="O178" s="200"/>
      <c r="P178" s="200"/>
      <c r="Q178" s="200"/>
      <c r="R178" s="200"/>
      <c r="S178" s="200"/>
      <c r="T178" s="200"/>
      <c r="U178" s="200"/>
      <c r="V178" s="200"/>
      <c r="W178" s="200"/>
      <c r="X178" s="200"/>
      <c r="Y178" s="201"/>
      <c r="Z178" s="5"/>
      <c r="AA178" s="5"/>
      <c r="AB178" s="5"/>
      <c r="AC178" s="5"/>
      <c r="AD178" s="5">
        <v>1</v>
      </c>
      <c r="AE178" s="136"/>
      <c r="AF178" s="136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36"/>
      <c r="AV178" s="36"/>
      <c r="AW178" s="36"/>
      <c r="AX178" s="36"/>
      <c r="AY178" s="36"/>
      <c r="AZ178" s="36"/>
      <c r="BA178" s="36"/>
      <c r="BB178" s="5"/>
      <c r="BC178" s="5"/>
      <c r="BD178" s="5"/>
      <c r="BE178" s="5"/>
      <c r="BF178" s="5"/>
      <c r="BG178" s="5"/>
      <c r="BH178" s="5"/>
      <c r="BI178" s="5"/>
    </row>
    <row r="179" spans="1:62" ht="20.100000000000001" customHeight="1">
      <c r="A179" s="195"/>
      <c r="B179" s="196"/>
      <c r="C179" s="196"/>
      <c r="D179" s="196"/>
      <c r="E179" s="196"/>
      <c r="F179" s="196"/>
      <c r="G179" s="196"/>
      <c r="H179" s="196"/>
      <c r="I179" s="196"/>
      <c r="J179" s="196"/>
      <c r="K179" s="196"/>
      <c r="L179" s="196"/>
      <c r="M179" s="196"/>
      <c r="N179" s="196"/>
      <c r="O179" s="196"/>
      <c r="P179" s="196"/>
      <c r="Q179" s="196"/>
      <c r="R179" s="196"/>
      <c r="S179" s="196"/>
      <c r="T179" s="196"/>
      <c r="U179" s="196"/>
      <c r="V179" s="196"/>
      <c r="W179" s="196"/>
      <c r="X179" s="196"/>
      <c r="Y179" s="197"/>
      <c r="Z179" s="5"/>
      <c r="AA179" s="5"/>
      <c r="AB179" s="5"/>
      <c r="AC179" s="5"/>
      <c r="AD179" s="5">
        <v>1</v>
      </c>
      <c r="AE179" s="136"/>
      <c r="AF179" s="136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36"/>
      <c r="AV179" s="36"/>
      <c r="AW179" s="36"/>
      <c r="AX179" s="36"/>
      <c r="AY179" s="36"/>
      <c r="AZ179" s="36"/>
      <c r="BA179" s="36"/>
      <c r="BB179" s="5"/>
      <c r="BC179" s="5"/>
      <c r="BD179" s="5"/>
      <c r="BE179" s="5"/>
      <c r="BF179" s="5"/>
      <c r="BG179" s="5"/>
      <c r="BH179" s="5"/>
      <c r="BI179" s="5"/>
    </row>
    <row r="180" spans="1:62" ht="20.100000000000001" customHeight="1">
      <c r="A180" s="195"/>
      <c r="B180" s="196"/>
      <c r="C180" s="196"/>
      <c r="D180" s="196"/>
      <c r="E180" s="196"/>
      <c r="F180" s="196"/>
      <c r="G180" s="196"/>
      <c r="H180" s="196"/>
      <c r="I180" s="196"/>
      <c r="J180" s="196"/>
      <c r="K180" s="196"/>
      <c r="L180" s="196"/>
      <c r="M180" s="196"/>
      <c r="N180" s="196"/>
      <c r="O180" s="196"/>
      <c r="P180" s="196"/>
      <c r="Q180" s="196"/>
      <c r="R180" s="196"/>
      <c r="S180" s="196"/>
      <c r="T180" s="196"/>
      <c r="U180" s="196"/>
      <c r="V180" s="196"/>
      <c r="W180" s="196"/>
      <c r="X180" s="196"/>
      <c r="Y180" s="197"/>
      <c r="AD180" s="12">
        <v>1</v>
      </c>
      <c r="AE180" s="23"/>
      <c r="AF180" s="137"/>
      <c r="AG180" s="45"/>
      <c r="AH180" s="45"/>
      <c r="AI180" s="45"/>
      <c r="AJ180" s="45"/>
      <c r="AK180" s="45"/>
      <c r="AM180" s="45"/>
      <c r="AN180" s="45"/>
      <c r="AO180" s="45"/>
      <c r="AP180" s="45"/>
      <c r="AQ180" s="45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</row>
    <row r="181" spans="1:62">
      <c r="AD181" s="12">
        <v>1</v>
      </c>
      <c r="AE181" s="23"/>
      <c r="AF181" s="137"/>
    </row>
    <row r="182" spans="1:62">
      <c r="AD182" s="12">
        <v>1</v>
      </c>
      <c r="AF182" s="37"/>
    </row>
    <row r="183" spans="1:62">
      <c r="AD183" s="12">
        <v>1</v>
      </c>
      <c r="AF183" s="37"/>
    </row>
    <row r="184" spans="1:62">
      <c r="AD184" s="12">
        <v>1</v>
      </c>
      <c r="AF184" s="37"/>
    </row>
    <row r="185" spans="1:62">
      <c r="AD185" s="12">
        <v>1</v>
      </c>
      <c r="AF185" s="37"/>
    </row>
    <row r="186" spans="1:62">
      <c r="AD186" s="12">
        <v>1</v>
      </c>
      <c r="AF186" s="37"/>
    </row>
    <row r="187" spans="1:62">
      <c r="AD187" s="12">
        <v>1</v>
      </c>
      <c r="AF187" s="37"/>
    </row>
    <row r="188" spans="1:62">
      <c r="AD188" s="12">
        <v>1</v>
      </c>
      <c r="AF188" s="37"/>
    </row>
    <row r="189" spans="1:62">
      <c r="AD189" s="12">
        <v>1</v>
      </c>
      <c r="AF189" s="37"/>
    </row>
    <row r="190" spans="1:62">
      <c r="AD190" s="12">
        <v>1</v>
      </c>
      <c r="AF190" s="37"/>
    </row>
    <row r="191" spans="1:62">
      <c r="AD191" s="12">
        <v>1</v>
      </c>
      <c r="AF191" s="37"/>
    </row>
    <row r="192" spans="1:62">
      <c r="AD192" s="12">
        <v>1</v>
      </c>
      <c r="AF192" s="37"/>
    </row>
    <row r="193" spans="4:32">
      <c r="AD193" s="12">
        <v>1</v>
      </c>
      <c r="AF193" s="37"/>
    </row>
    <row r="194" spans="4:32">
      <c r="AD194" s="12">
        <v>1</v>
      </c>
    </row>
    <row r="195" spans="4:32">
      <c r="AD195" s="12">
        <v>1</v>
      </c>
    </row>
    <row r="196" spans="4:32">
      <c r="AD196" s="12">
        <v>1</v>
      </c>
    </row>
    <row r="197" spans="4:32">
      <c r="AD197" s="12">
        <v>1</v>
      </c>
    </row>
    <row r="198" spans="4:32">
      <c r="AD198" s="12">
        <v>1</v>
      </c>
    </row>
    <row r="199" spans="4:32" ht="12.75">
      <c r="D199" s="157" t="s">
        <v>214</v>
      </c>
      <c r="O199" s="156" t="s">
        <v>71</v>
      </c>
      <c r="AD199" s="12">
        <v>1</v>
      </c>
    </row>
  </sheetData>
  <sheetProtection algorithmName="SHA-512" hashValue="MvDAiFtLUn31hd5cscll+mnQE7SobDEIBU91iZjU2S+ksUds3MptnhRVGKxu0WXquMdDOdUnmA71JWgp9AWIwQ==" saltValue="g04+opclCSOLP+TNqYrNsg==" spinCount="100000" sheet="1" autoFilter="0"/>
  <autoFilter ref="AD1:AD199" xr:uid="{00000000-0001-0000-0000-000000000000}"/>
  <customSheetViews>
    <customSheetView guid="{71F486F7-AC23-4012-92EA-60EEE621ADFF}" showPageBreaks="1" showGridLines="0" zeroValues="0" fitToPage="1" printArea="1" showAutoFilter="1" hiddenColumns="1">
      <selection activeCell="E1" sqref="E1"/>
      <rowBreaks count="40" manualBreakCount="40">
        <brk id="73" max="27" man="1"/>
        <brk id="74" max="27" man="1"/>
        <brk id="151" max="27" man="1"/>
        <brk id="152" max="27" man="1"/>
        <brk id="229" max="27" man="1"/>
        <brk id="307" max="27" man="1"/>
        <brk id="384" max="27" man="1"/>
        <brk id="385" max="27" man="1"/>
        <brk id="446" max="29" man="1"/>
        <brk id="462" max="27" man="1"/>
        <brk id="463" max="27" man="1"/>
        <brk id="464" max="27" man="1"/>
        <brk id="540" max="27" man="1"/>
        <brk id="541" max="27" man="1"/>
        <brk id="542" max="27" man="1"/>
        <brk id="619" max="27" man="1"/>
        <brk id="672" max="29" man="1"/>
        <brk id="695" max="27" man="1"/>
        <brk id="697" max="27" man="1"/>
        <brk id="773" max="27" man="1"/>
        <brk id="775" max="27" man="1"/>
        <brk id="851" max="27" man="1"/>
        <brk id="853" max="27" man="1"/>
        <brk id="929" max="27" man="1"/>
        <brk id="930" max="27" man="1"/>
        <brk id="931" max="27" man="1"/>
        <brk id="1007" max="27" man="1"/>
        <brk id="1009" max="27" man="1"/>
        <brk id="1087" max="27" man="1"/>
        <brk id="1088" max="27" man="1"/>
        <brk id="1090" max="27" man="1"/>
        <brk id="1165" max="27" man="1"/>
        <brk id="1166" max="27" man="1"/>
        <brk id="1187" max="29" man="1"/>
        <brk id="1243" max="27" man="1"/>
        <brk id="1245" max="27" man="1"/>
        <brk id="1321" max="27" man="1"/>
        <brk id="1323" max="27" man="1"/>
        <brk id="1383" max="27" man="1"/>
        <brk id="1398" max="27" man="1"/>
      </rowBreaks>
      <pageMargins left="0" right="0" top="0" bottom="0" header="0" footer="0"/>
      <printOptions horizontalCentered="1"/>
      <pageSetup scale="83" fitToHeight="32" orientation="portrait" horizontalDpi="4294967294" r:id="rId1"/>
      <headerFooter alignWithMargins="0">
        <oddHeader>&amp;Rprinted on: &amp;D</oddHeader>
      </headerFooter>
      <autoFilter ref="B1" xr:uid="{814A44A5-3CE5-4F82-86C8-21DFFF77A8E1}"/>
    </customSheetView>
    <customSheetView guid="{F48A945A-E99E-4940-A554-1221E692694E}" showPageBreaks="1" showGridLines="0" zeroValues="0" fitToPage="1" printArea="1" showAutoFilter="1" topLeftCell="A802">
      <selection activeCell="AD802" sqref="AD802"/>
      <rowBreaks count="46" manualBreakCount="46">
        <brk id="74" max="27" man="1"/>
        <brk id="76" max="27" man="1"/>
        <brk id="147" max="27" man="1"/>
        <brk id="157" max="27" man="1"/>
        <brk id="231" max="27" man="1"/>
        <brk id="238" max="27" man="1"/>
        <brk id="309" max="27" man="1"/>
        <brk id="319" max="27" man="1"/>
        <brk id="386" max="27" man="1"/>
        <brk id="400" max="27" man="1"/>
        <brk id="448" max="29" man="1"/>
        <brk id="464" max="27" man="1"/>
        <brk id="466" max="27" man="1"/>
        <brk id="481" max="27" man="1"/>
        <brk id="542" max="27" man="1"/>
        <brk id="544" max="27" man="1"/>
        <brk id="562" max="27" man="1"/>
        <brk id="615" max="27" man="1"/>
        <brk id="643" max="27" man="1"/>
        <brk id="674" max="29" man="1"/>
        <brk id="697" max="27" man="1"/>
        <brk id="699" max="27" man="1"/>
        <brk id="724" max="27" man="1"/>
        <brk id="775" max="27" man="1"/>
        <brk id="777" max="27" man="1"/>
        <brk id="805" max="27" man="1"/>
        <brk id="853" max="27" man="1"/>
        <brk id="855" max="27" man="1"/>
        <brk id="886" max="27" man="1"/>
        <brk id="931" max="27" man="1"/>
        <brk id="932" max="27" man="1"/>
        <brk id="967" max="27" man="1"/>
        <brk id="1009" max="27" man="1"/>
        <brk id="1011" max="27" man="1"/>
        <brk id="1048" max="27" man="1"/>
        <brk id="1090" max="27" man="1"/>
        <brk id="1092" max="27" man="1"/>
        <brk id="1129" max="27" man="1"/>
        <brk id="1168" max="27" man="1"/>
        <brk id="1189" max="29" man="1"/>
        <brk id="1211" max="27" man="1"/>
        <brk id="1247" max="27" man="1"/>
        <brk id="1292" max="27" man="1"/>
        <brk id="1325" max="27" man="1"/>
        <brk id="1373" max="27" man="1"/>
        <brk id="1385" max="27" man="1"/>
      </rowBreaks>
      <pageMargins left="0" right="0" top="0" bottom="0" header="0" footer="0"/>
      <printOptions horizontalCentered="1"/>
      <pageSetup scale="82" fitToHeight="32" orientation="portrait" horizontalDpi="4294967294" r:id="rId2"/>
      <headerFooter alignWithMargins="0">
        <oddHeader>&amp;Rprinted on: &amp;D</oddHeader>
      </headerFooter>
      <autoFilter ref="B1" xr:uid="{0DCA7C66-BB5E-48C6-B4AE-E83D4743649E}"/>
    </customSheetView>
    <customSheetView guid="{2F410863-295B-49EE-8779-BE92BCE954DF}" showPageBreaks="1" showGridLines="0" zeroValues="0" fitToPage="1" printArea="1" showAutoFilter="1" hiddenColumns="1" showRuler="0">
      <selection activeCell="A9" sqref="A9"/>
      <rowBreaks count="30" manualBreakCount="30">
        <brk id="74" max="27" man="1"/>
        <brk id="76" max="27" man="1"/>
        <brk id="152" max="27" man="1"/>
        <brk id="229" max="27" man="1"/>
        <brk id="307" max="27" man="1"/>
        <brk id="384" max="27" man="1"/>
        <brk id="446" max="29" man="1"/>
        <brk id="462" max="27" man="1"/>
        <brk id="464" max="27" man="1"/>
        <brk id="540" max="27" man="1"/>
        <brk id="542" max="27" man="1"/>
        <brk id="619" max="27" man="1"/>
        <brk id="672" max="29" man="1"/>
        <brk id="695" max="27" man="1"/>
        <brk id="697" max="27" man="1"/>
        <brk id="773" max="27" man="1"/>
        <brk id="775" max="27" man="1"/>
        <brk id="851" max="27" man="1"/>
        <brk id="853" max="27" man="1"/>
        <brk id="929" max="27" man="1"/>
        <brk id="930" max="27" man="1"/>
        <brk id="1007" max="27" man="1"/>
        <brk id="1009" max="27" man="1"/>
        <brk id="1088" max="27" man="1"/>
        <brk id="1090" max="27" man="1"/>
        <brk id="1166" max="27" man="1"/>
        <brk id="1187" max="29" man="1"/>
        <brk id="1245" max="27" man="1"/>
        <brk id="1323" max="27" man="1"/>
        <brk id="1383" max="27" man="1"/>
      </rowBreaks>
      <pageMargins left="0" right="0" top="0" bottom="0" header="0" footer="0"/>
      <printOptions horizontalCentered="1"/>
      <pageSetup scale="83" fitToHeight="32" orientation="portrait" horizontalDpi="4294967294" r:id="rId3"/>
      <headerFooter alignWithMargins="0">
        <oddHeader>&amp;Rprinted on: &amp;D</oddHeader>
      </headerFooter>
      <autoFilter ref="B1" xr:uid="{D65D46E3-6076-45B6-8AEE-E8981F02347E}"/>
    </customSheetView>
  </customSheetViews>
  <mergeCells count="659">
    <mergeCell ref="C159:D159"/>
    <mergeCell ref="C160:D160"/>
    <mergeCell ref="C161:D161"/>
    <mergeCell ref="C162:D162"/>
    <mergeCell ref="C163:D163"/>
    <mergeCell ref="C164:D164"/>
    <mergeCell ref="C165:D165"/>
    <mergeCell ref="C175:D175"/>
    <mergeCell ref="C176:D176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28:D28"/>
    <mergeCell ref="C29:D29"/>
    <mergeCell ref="C30:D30"/>
    <mergeCell ref="I41:P41"/>
    <mergeCell ref="U41:V41"/>
    <mergeCell ref="U21:V21"/>
    <mergeCell ref="I28:P28"/>
    <mergeCell ref="U39:V39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I141:P141"/>
    <mergeCell ref="U141:V141"/>
    <mergeCell ref="I147:P147"/>
    <mergeCell ref="U145:V145"/>
    <mergeCell ref="I42:P42"/>
    <mergeCell ref="U42:V42"/>
    <mergeCell ref="U106:V106"/>
    <mergeCell ref="I108:P108"/>
    <mergeCell ref="U109:V109"/>
    <mergeCell ref="U105:V105"/>
    <mergeCell ref="I110:P110"/>
    <mergeCell ref="I109:P109"/>
    <mergeCell ref="I145:P145"/>
    <mergeCell ref="I89:P89"/>
    <mergeCell ref="I119:P119"/>
    <mergeCell ref="I118:P118"/>
    <mergeCell ref="I135:P135"/>
    <mergeCell ref="U135:V135"/>
    <mergeCell ref="I129:P129"/>
    <mergeCell ref="I106:P106"/>
    <mergeCell ref="X42:Y42"/>
    <mergeCell ref="I96:P96"/>
    <mergeCell ref="U96:V96"/>
    <mergeCell ref="X96:Y96"/>
    <mergeCell ref="I155:P155"/>
    <mergeCell ref="U155:V155"/>
    <mergeCell ref="I154:P154"/>
    <mergeCell ref="I151:P151"/>
    <mergeCell ref="U153:V153"/>
    <mergeCell ref="I152:P152"/>
    <mergeCell ref="I153:P153"/>
    <mergeCell ref="U146:V146"/>
    <mergeCell ref="U148:V148"/>
    <mergeCell ref="U149:V149"/>
    <mergeCell ref="U150:V150"/>
    <mergeCell ref="I142:P142"/>
    <mergeCell ref="I146:P146"/>
    <mergeCell ref="I139:P139"/>
    <mergeCell ref="U147:V147"/>
    <mergeCell ref="I149:P149"/>
    <mergeCell ref="I138:P138"/>
    <mergeCell ref="U121:V121"/>
    <mergeCell ref="I136:P136"/>
    <mergeCell ref="U138:V138"/>
    <mergeCell ref="I144:P144"/>
    <mergeCell ref="U144:V144"/>
    <mergeCell ref="X144:Y144"/>
    <mergeCell ref="I173:P173"/>
    <mergeCell ref="U174:V174"/>
    <mergeCell ref="I171:P171"/>
    <mergeCell ref="I168:P168"/>
    <mergeCell ref="I167:P167"/>
    <mergeCell ref="U164:V164"/>
    <mergeCell ref="I159:P159"/>
    <mergeCell ref="U170:V170"/>
    <mergeCell ref="I170:P170"/>
    <mergeCell ref="U161:V161"/>
    <mergeCell ref="U159:V159"/>
    <mergeCell ref="U168:V168"/>
    <mergeCell ref="U171:V171"/>
    <mergeCell ref="I169:P169"/>
    <mergeCell ref="I150:P150"/>
    <mergeCell ref="I148:P148"/>
    <mergeCell ref="I160:P160"/>
    <mergeCell ref="I162:P162"/>
    <mergeCell ref="U162:V162"/>
    <mergeCell ref="I163:P163"/>
    <mergeCell ref="I158:P158"/>
    <mergeCell ref="I165:P165"/>
    <mergeCell ref="I164:P164"/>
    <mergeCell ref="X161:Y161"/>
    <mergeCell ref="U160:V160"/>
    <mergeCell ref="I122:P122"/>
    <mergeCell ref="I125:P125"/>
    <mergeCell ref="U122:V122"/>
    <mergeCell ref="U126:V126"/>
    <mergeCell ref="U125:V125"/>
    <mergeCell ref="I126:P126"/>
    <mergeCell ref="X125:Y125"/>
    <mergeCell ref="X130:Y130"/>
    <mergeCell ref="X126:Y126"/>
    <mergeCell ref="X127:Y127"/>
    <mergeCell ref="U128:V128"/>
    <mergeCell ref="U127:V127"/>
    <mergeCell ref="I130:P130"/>
    <mergeCell ref="X129:Y129"/>
    <mergeCell ref="X128:Y128"/>
    <mergeCell ref="U130:V130"/>
    <mergeCell ref="U129:V129"/>
    <mergeCell ref="X78:Y78"/>
    <mergeCell ref="X81:Y81"/>
    <mergeCell ref="X82:Y82"/>
    <mergeCell ref="I77:P77"/>
    <mergeCell ref="I76:P76"/>
    <mergeCell ref="U76:V76"/>
    <mergeCell ref="X76:Y76"/>
    <mergeCell ref="X105:Y105"/>
    <mergeCell ref="U92:V92"/>
    <mergeCell ref="X95:Y95"/>
    <mergeCell ref="I102:P102"/>
    <mergeCell ref="I93:P93"/>
    <mergeCell ref="I104:P104"/>
    <mergeCell ref="I100:P100"/>
    <mergeCell ref="I103:P103"/>
    <mergeCell ref="I105:P105"/>
    <mergeCell ref="I51:P51"/>
    <mergeCell ref="I53:P53"/>
    <mergeCell ref="I67:P67"/>
    <mergeCell ref="I49:P49"/>
    <mergeCell ref="U72:V72"/>
    <mergeCell ref="I65:P65"/>
    <mergeCell ref="X72:Y72"/>
    <mergeCell ref="U75:V75"/>
    <mergeCell ref="X75:Y75"/>
    <mergeCell ref="U73:V73"/>
    <mergeCell ref="N17:O17"/>
    <mergeCell ref="P17:Y17"/>
    <mergeCell ref="N18:Y18"/>
    <mergeCell ref="N15:Y15"/>
    <mergeCell ref="H17:J17"/>
    <mergeCell ref="H18:J18"/>
    <mergeCell ref="K17:M17"/>
    <mergeCell ref="X30:Y30"/>
    <mergeCell ref="U56:V56"/>
    <mergeCell ref="X56:Y56"/>
    <mergeCell ref="X52:Y52"/>
    <mergeCell ref="X54:Y54"/>
    <mergeCell ref="U28:V28"/>
    <mergeCell ref="X37:Y37"/>
    <mergeCell ref="U38:V38"/>
    <mergeCell ref="X38:Y38"/>
    <mergeCell ref="U31:V31"/>
    <mergeCell ref="U55:V55"/>
    <mergeCell ref="X53:Y53"/>
    <mergeCell ref="X41:Y41"/>
    <mergeCell ref="X35:Y35"/>
    <mergeCell ref="X39:Y39"/>
    <mergeCell ref="X31:Y31"/>
    <mergeCell ref="U53:V53"/>
    <mergeCell ref="X25:Y25"/>
    <mergeCell ref="O19:Y19"/>
    <mergeCell ref="I38:P38"/>
    <mergeCell ref="U27:V27"/>
    <mergeCell ref="I26:P26"/>
    <mergeCell ref="U32:V32"/>
    <mergeCell ref="D19:M20"/>
    <mergeCell ref="U20:V20"/>
    <mergeCell ref="U36:V36"/>
    <mergeCell ref="X36:Y36"/>
    <mergeCell ref="U22:V22"/>
    <mergeCell ref="I25:P25"/>
    <mergeCell ref="X27:Y27"/>
    <mergeCell ref="I32:P32"/>
    <mergeCell ref="X34:Y34"/>
    <mergeCell ref="I31:P31"/>
    <mergeCell ref="I36:P36"/>
    <mergeCell ref="U30:V30"/>
    <mergeCell ref="U35:V35"/>
    <mergeCell ref="X32:Y32"/>
    <mergeCell ref="C25:D25"/>
    <mergeCell ref="C26:D26"/>
    <mergeCell ref="C21:D22"/>
    <mergeCell ref="C27:D27"/>
    <mergeCell ref="I176:P176"/>
    <mergeCell ref="I63:P63"/>
    <mergeCell ref="I90:P90"/>
    <mergeCell ref="I91:P91"/>
    <mergeCell ref="I92:P92"/>
    <mergeCell ref="I94:P94"/>
    <mergeCell ref="I117:P117"/>
    <mergeCell ref="I97:P97"/>
    <mergeCell ref="I81:P81"/>
    <mergeCell ref="I82:P82"/>
    <mergeCell ref="I87:P87"/>
    <mergeCell ref="I101:P101"/>
    <mergeCell ref="I78:P78"/>
    <mergeCell ref="I127:P127"/>
    <mergeCell ref="I174:P174"/>
    <mergeCell ref="I161:P161"/>
    <mergeCell ref="I88:P88"/>
    <mergeCell ref="I132:P132"/>
    <mergeCell ref="I131:P131"/>
    <mergeCell ref="I113:P113"/>
    <mergeCell ref="I114:P114"/>
    <mergeCell ref="I121:P121"/>
    <mergeCell ref="I128:P128"/>
    <mergeCell ref="I107:P107"/>
    <mergeCell ref="N14:Y14"/>
    <mergeCell ref="AG16:AQ16"/>
    <mergeCell ref="I27:P27"/>
    <mergeCell ref="I37:P37"/>
    <mergeCell ref="I45:P45"/>
    <mergeCell ref="I48:P48"/>
    <mergeCell ref="U48:V48"/>
    <mergeCell ref="I33:P33"/>
    <mergeCell ref="U33:V33"/>
    <mergeCell ref="X33:Y33"/>
    <mergeCell ref="I39:P39"/>
    <mergeCell ref="X48:Y48"/>
    <mergeCell ref="U26:V26"/>
    <mergeCell ref="X26:Y26"/>
    <mergeCell ref="I35:P35"/>
    <mergeCell ref="X28:Y28"/>
    <mergeCell ref="U37:V37"/>
    <mergeCell ref="I15:M15"/>
    <mergeCell ref="I22:P22"/>
    <mergeCell ref="I30:P30"/>
    <mergeCell ref="I47:P47"/>
    <mergeCell ref="I40:P40"/>
    <mergeCell ref="I34:P34"/>
    <mergeCell ref="I43:P43"/>
    <mergeCell ref="A6:Y6"/>
    <mergeCell ref="B14:H14"/>
    <mergeCell ref="B15:H15"/>
    <mergeCell ref="N8:Y8"/>
    <mergeCell ref="N9:Y9"/>
    <mergeCell ref="N10:Y10"/>
    <mergeCell ref="B9:H9"/>
    <mergeCell ref="B10:H10"/>
    <mergeCell ref="F11:H11"/>
    <mergeCell ref="B12:H12"/>
    <mergeCell ref="B11:D11"/>
    <mergeCell ref="B8:H8"/>
    <mergeCell ref="I8:M8"/>
    <mergeCell ref="I9:M9"/>
    <mergeCell ref="I10:M10"/>
    <mergeCell ref="I11:M11"/>
    <mergeCell ref="I12:M12"/>
    <mergeCell ref="B13:H13"/>
    <mergeCell ref="I13:M13"/>
    <mergeCell ref="I14:M14"/>
    <mergeCell ref="N13:Y13"/>
    <mergeCell ref="T11:U11"/>
    <mergeCell ref="V11:Y11"/>
    <mergeCell ref="N11:S11"/>
    <mergeCell ref="N12:Y12"/>
    <mergeCell ref="A180:Y180"/>
    <mergeCell ref="A177:Y177"/>
    <mergeCell ref="A179:Y179"/>
    <mergeCell ref="A178:Y178"/>
    <mergeCell ref="F18:G18"/>
    <mergeCell ref="I166:P166"/>
    <mergeCell ref="I133:P133"/>
    <mergeCell ref="I137:P137"/>
    <mergeCell ref="U54:V54"/>
    <mergeCell ref="U61:V61"/>
    <mergeCell ref="U65:V65"/>
    <mergeCell ref="X21:Y21"/>
    <mergeCell ref="X22:Y22"/>
    <mergeCell ref="U25:V25"/>
    <mergeCell ref="U113:V113"/>
    <mergeCell ref="U118:V118"/>
    <mergeCell ref="U119:V119"/>
    <mergeCell ref="U117:V117"/>
    <mergeCell ref="U44:V44"/>
    <mergeCell ref="X69:Y69"/>
    <mergeCell ref="U60:V60"/>
    <mergeCell ref="X60:Y60"/>
    <mergeCell ref="K18:M18"/>
    <mergeCell ref="X49:Y49"/>
    <mergeCell ref="X46:Y46"/>
    <mergeCell ref="U57:V57"/>
    <mergeCell ref="X57:Y57"/>
    <mergeCell ref="U63:V63"/>
    <mergeCell ref="U51:V51"/>
    <mergeCell ref="X65:Y65"/>
    <mergeCell ref="I60:P60"/>
    <mergeCell ref="I46:P46"/>
    <mergeCell ref="I57:P57"/>
    <mergeCell ref="I58:P58"/>
    <mergeCell ref="U58:V58"/>
    <mergeCell ref="X58:Y58"/>
    <mergeCell ref="I59:P59"/>
    <mergeCell ref="U59:V59"/>
    <mergeCell ref="U64:V64"/>
    <mergeCell ref="X64:Y64"/>
    <mergeCell ref="U49:V49"/>
    <mergeCell ref="U50:V50"/>
    <mergeCell ref="U52:V52"/>
    <mergeCell ref="U62:V62"/>
    <mergeCell ref="X51:Y51"/>
    <mergeCell ref="I56:P56"/>
    <mergeCell ref="I62:P62"/>
    <mergeCell ref="X43:Y43"/>
    <mergeCell ref="X44:Y44"/>
    <mergeCell ref="I75:P75"/>
    <mergeCell ref="I99:P99"/>
    <mergeCell ref="U40:V40"/>
    <mergeCell ref="U43:V43"/>
    <mergeCell ref="I44:P44"/>
    <mergeCell ref="I55:P55"/>
    <mergeCell ref="I80:P80"/>
    <mergeCell ref="U68:V68"/>
    <mergeCell ref="X40:Y40"/>
    <mergeCell ref="I52:P52"/>
    <mergeCell ref="X55:Y55"/>
    <mergeCell ref="U66:V66"/>
    <mergeCell ref="X66:Y66"/>
    <mergeCell ref="X68:Y68"/>
    <mergeCell ref="U69:V69"/>
    <mergeCell ref="X71:Y71"/>
    <mergeCell ref="X73:Y73"/>
    <mergeCell ref="X77:Y77"/>
    <mergeCell ref="X61:Y61"/>
    <mergeCell ref="X62:Y62"/>
    <mergeCell ref="X63:Y63"/>
    <mergeCell ref="I64:P64"/>
    <mergeCell ref="X122:Y122"/>
    <mergeCell ref="U107:V107"/>
    <mergeCell ref="U110:V110"/>
    <mergeCell ref="X110:Y110"/>
    <mergeCell ref="U112:V112"/>
    <mergeCell ref="X111:Y111"/>
    <mergeCell ref="U111:V111"/>
    <mergeCell ref="X121:Y121"/>
    <mergeCell ref="X107:Y107"/>
    <mergeCell ref="U108:V108"/>
    <mergeCell ref="U114:V114"/>
    <mergeCell ref="X114:Y114"/>
    <mergeCell ref="X170:Y170"/>
    <mergeCell ref="X162:Y162"/>
    <mergeCell ref="U169:V169"/>
    <mergeCell ref="X169:Y169"/>
    <mergeCell ref="X79:Y79"/>
    <mergeCell ref="X80:Y80"/>
    <mergeCell ref="U100:V100"/>
    <mergeCell ref="X87:Y87"/>
    <mergeCell ref="X98:Y98"/>
    <mergeCell ref="U91:V91"/>
    <mergeCell ref="X117:Y117"/>
    <mergeCell ref="U99:V99"/>
    <mergeCell ref="X112:Y112"/>
    <mergeCell ref="U103:V103"/>
    <mergeCell ref="X103:Y103"/>
    <mergeCell ref="X101:Y101"/>
    <mergeCell ref="X102:Y102"/>
    <mergeCell ref="X100:Y100"/>
    <mergeCell ref="U101:V101"/>
    <mergeCell ref="U104:V104"/>
    <mergeCell ref="X104:Y104"/>
    <mergeCell ref="X145:Y145"/>
    <mergeCell ref="X138:Y138"/>
    <mergeCell ref="U87:V87"/>
    <mergeCell ref="U176:V176"/>
    <mergeCell ref="X164:Y164"/>
    <mergeCell ref="U165:V165"/>
    <mergeCell ref="X165:Y165"/>
    <mergeCell ref="X163:Y163"/>
    <mergeCell ref="U163:V163"/>
    <mergeCell ref="X146:Y146"/>
    <mergeCell ref="X147:Y147"/>
    <mergeCell ref="X148:Y148"/>
    <mergeCell ref="X149:Y149"/>
    <mergeCell ref="X150:Y150"/>
    <mergeCell ref="X151:Y151"/>
    <mergeCell ref="X152:Y152"/>
    <mergeCell ref="U167:V167"/>
    <mergeCell ref="X167:Y167"/>
    <mergeCell ref="U151:V151"/>
    <mergeCell ref="U152:V152"/>
    <mergeCell ref="X176:Y176"/>
    <mergeCell ref="X160:Y160"/>
    <mergeCell ref="X158:Y158"/>
    <mergeCell ref="X159:Y159"/>
    <mergeCell ref="U173:V173"/>
    <mergeCell ref="X166:Y166"/>
    <mergeCell ref="U158:V158"/>
    <mergeCell ref="AU16:BI16"/>
    <mergeCell ref="I50:P50"/>
    <mergeCell ref="I54:P54"/>
    <mergeCell ref="U67:V67"/>
    <mergeCell ref="U71:V71"/>
    <mergeCell ref="U80:V80"/>
    <mergeCell ref="U81:V81"/>
    <mergeCell ref="U88:V88"/>
    <mergeCell ref="I61:P61"/>
    <mergeCell ref="U78:V78"/>
    <mergeCell ref="X50:Y50"/>
    <mergeCell ref="U45:V45"/>
    <mergeCell ref="X45:Y45"/>
    <mergeCell ref="U46:V46"/>
    <mergeCell ref="U47:V47"/>
    <mergeCell ref="X47:Y47"/>
    <mergeCell ref="U34:V34"/>
    <mergeCell ref="I70:P70"/>
    <mergeCell ref="U70:V70"/>
    <mergeCell ref="X70:Y70"/>
    <mergeCell ref="I29:P29"/>
    <mergeCell ref="U29:V29"/>
    <mergeCell ref="X29:Y29"/>
    <mergeCell ref="X67:Y67"/>
    <mergeCell ref="X171:Y171"/>
    <mergeCell ref="U166:V166"/>
    <mergeCell ref="AA20:AB20"/>
    <mergeCell ref="X99:Y99"/>
    <mergeCell ref="I74:P74"/>
    <mergeCell ref="X118:Y118"/>
    <mergeCell ref="X119:Y119"/>
    <mergeCell ref="X108:Y108"/>
    <mergeCell ref="X109:Y109"/>
    <mergeCell ref="X113:Y113"/>
    <mergeCell ref="X74:Y74"/>
    <mergeCell ref="U102:V102"/>
    <mergeCell ref="U79:V79"/>
    <mergeCell ref="U82:V82"/>
    <mergeCell ref="U95:V95"/>
    <mergeCell ref="X93:Y93"/>
    <mergeCell ref="X94:Y94"/>
    <mergeCell ref="X92:Y92"/>
    <mergeCell ref="U74:V74"/>
    <mergeCell ref="O20:P20"/>
    <mergeCell ref="X20:Y20"/>
    <mergeCell ref="U77:V77"/>
    <mergeCell ref="X139:Y139"/>
    <mergeCell ref="X168:Y168"/>
    <mergeCell ref="I175:P175"/>
    <mergeCell ref="U175:V175"/>
    <mergeCell ref="X175:Y175"/>
    <mergeCell ref="U154:V154"/>
    <mergeCell ref="X142:Y142"/>
    <mergeCell ref="X154:Y154"/>
    <mergeCell ref="X153:Y153"/>
    <mergeCell ref="I140:P140"/>
    <mergeCell ref="U140:V140"/>
    <mergeCell ref="I156:P156"/>
    <mergeCell ref="U156:V156"/>
    <mergeCell ref="X156:Y156"/>
    <mergeCell ref="I157:P157"/>
    <mergeCell ref="U157:V157"/>
    <mergeCell ref="X140:Y140"/>
    <mergeCell ref="X141:Y141"/>
    <mergeCell ref="X157:Y157"/>
    <mergeCell ref="X173:Y173"/>
    <mergeCell ref="I172:P172"/>
    <mergeCell ref="U172:V172"/>
    <mergeCell ref="X172:Y172"/>
    <mergeCell ref="X174:Y174"/>
    <mergeCell ref="U142:V142"/>
    <mergeCell ref="X155:Y155"/>
    <mergeCell ref="X59:Y59"/>
    <mergeCell ref="I83:P83"/>
    <mergeCell ref="U83:V83"/>
    <mergeCell ref="X83:Y83"/>
    <mergeCell ref="I84:P84"/>
    <mergeCell ref="U84:V84"/>
    <mergeCell ref="X84:Y84"/>
    <mergeCell ref="I79:P79"/>
    <mergeCell ref="X106:Y106"/>
    <mergeCell ref="X89:Y89"/>
    <mergeCell ref="X90:Y90"/>
    <mergeCell ref="U90:V90"/>
    <mergeCell ref="U94:V94"/>
    <mergeCell ref="I68:P68"/>
    <mergeCell ref="I66:P66"/>
    <mergeCell ref="I69:P69"/>
    <mergeCell ref="I98:P98"/>
    <mergeCell ref="I95:P95"/>
    <mergeCell ref="U93:V93"/>
    <mergeCell ref="U97:V97"/>
    <mergeCell ref="U98:V98"/>
    <mergeCell ref="X97:Y97"/>
    <mergeCell ref="X88:Y88"/>
    <mergeCell ref="X91:Y91"/>
    <mergeCell ref="I120:P120"/>
    <mergeCell ref="U120:V120"/>
    <mergeCell ref="X120:Y120"/>
    <mergeCell ref="I85:P85"/>
    <mergeCell ref="U85:V85"/>
    <mergeCell ref="X85:Y85"/>
    <mergeCell ref="I86:P86"/>
    <mergeCell ref="U86:V86"/>
    <mergeCell ref="X86:Y86"/>
    <mergeCell ref="I115:P115"/>
    <mergeCell ref="U115:V115"/>
    <mergeCell ref="X115:Y115"/>
    <mergeCell ref="I116:P116"/>
    <mergeCell ref="U116:V116"/>
    <mergeCell ref="X116:Y116"/>
    <mergeCell ref="U89:V89"/>
    <mergeCell ref="I112:P112"/>
    <mergeCell ref="I111:P111"/>
    <mergeCell ref="I123:P123"/>
    <mergeCell ref="U123:V123"/>
    <mergeCell ref="X123:Y123"/>
    <mergeCell ref="I124:P124"/>
    <mergeCell ref="U124:V124"/>
    <mergeCell ref="X124:Y124"/>
    <mergeCell ref="I143:P143"/>
    <mergeCell ref="U143:V143"/>
    <mergeCell ref="X143:Y143"/>
    <mergeCell ref="X134:Y134"/>
    <mergeCell ref="I134:P134"/>
    <mergeCell ref="U131:V131"/>
    <mergeCell ref="X132:Y132"/>
    <mergeCell ref="U134:V134"/>
    <mergeCell ref="X131:Y131"/>
    <mergeCell ref="U132:V132"/>
    <mergeCell ref="U133:V133"/>
    <mergeCell ref="X133:Y133"/>
    <mergeCell ref="X135:Y135"/>
    <mergeCell ref="U139:V139"/>
    <mergeCell ref="X136:Y136"/>
    <mergeCell ref="X137:Y137"/>
    <mergeCell ref="U136:V136"/>
    <mergeCell ref="U137:V137"/>
  </mergeCells>
  <phoneticPr fontId="0" type="noConversion"/>
  <dataValidations disablePrompts="1" count="1">
    <dataValidation type="list" allowBlank="1" showInputMessage="1" showErrorMessage="1" sqref="B18" xr:uid="{00000000-0002-0000-0000-000000000000}">
      <formula1>$AF$17:$AF$18</formula1>
    </dataValidation>
  </dataValidations>
  <printOptions horizontalCentered="1"/>
  <pageMargins left="0.17" right="0.1" top="0.36" bottom="0.25" header="0.18" footer="0.05"/>
  <pageSetup scale="71" fitToHeight="23" orientation="portrait" r:id="rId4"/>
  <headerFooter alignWithMargins="0">
    <oddHeader>&amp;Rprinted on: &amp;D</oddHeader>
    <oddFooter>&amp;C&amp;Pof&amp;N</oddFooter>
  </headerFooter>
  <ignoredErrors>
    <ignoredError xmlns:x16r3="http://schemas.microsoft.com/office/spreadsheetml/2018/08/main" sqref="AM18:AO18" x16r3:misleadingFormat="1"/>
  </ignoredErrors>
  <drawing r:id="rId5"/>
  <legacy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EABDB-B42E-8A4B-BA24-F6478D6F940B}">
  <dimension ref="A1:AR154"/>
  <sheetViews>
    <sheetView workbookViewId="0">
      <selection activeCell="A148" sqref="A148"/>
    </sheetView>
  </sheetViews>
  <sheetFormatPr defaultColWidth="11.42578125" defaultRowHeight="12"/>
  <cols>
    <col min="1" max="1" width="10.140625" bestFit="1" customWidth="1"/>
    <col min="2" max="2" width="17.28515625" bestFit="1" customWidth="1"/>
    <col min="3" max="3" width="24.7109375" style="1" customWidth="1"/>
    <col min="4" max="4" width="7.42578125" style="6" customWidth="1"/>
    <col min="5" max="5" width="8.28515625" bestFit="1" customWidth="1"/>
    <col min="6" max="6" width="8.140625" bestFit="1" customWidth="1"/>
    <col min="7" max="7" width="16.7109375" bestFit="1" customWidth="1"/>
    <col min="8" max="8" width="8.7109375" bestFit="1" customWidth="1"/>
    <col min="9" max="9" width="11.85546875" bestFit="1" customWidth="1"/>
    <col min="10" max="10" width="8.140625" bestFit="1" customWidth="1"/>
    <col min="11" max="11" width="16.7109375" bestFit="1" customWidth="1"/>
    <col min="12" max="12" width="8.7109375" bestFit="1" customWidth="1"/>
    <col min="13" max="13" width="11.85546875" bestFit="1" customWidth="1"/>
  </cols>
  <sheetData>
    <row r="1" spans="1:44">
      <c r="A1" s="160" t="s">
        <v>215</v>
      </c>
      <c r="B1" s="160" t="s">
        <v>216</v>
      </c>
      <c r="C1" s="160" t="s">
        <v>57</v>
      </c>
      <c r="D1" s="160" t="s">
        <v>217</v>
      </c>
      <c r="E1" s="160" t="s">
        <v>218</v>
      </c>
      <c r="F1" s="161" t="s">
        <v>41</v>
      </c>
      <c r="G1" s="161" t="s">
        <v>219</v>
      </c>
      <c r="H1" s="161" t="s">
        <v>220</v>
      </c>
      <c r="I1" s="161" t="s">
        <v>221</v>
      </c>
      <c r="J1" s="162" t="s">
        <v>41</v>
      </c>
      <c r="K1" s="162" t="s">
        <v>219</v>
      </c>
      <c r="L1" s="162" t="s">
        <v>220</v>
      </c>
      <c r="M1" s="162" t="s">
        <v>221</v>
      </c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159"/>
      <c r="AG1" s="159"/>
      <c r="AH1" s="159"/>
      <c r="AI1" s="159"/>
      <c r="AJ1" s="159"/>
      <c r="AK1" s="159"/>
      <c r="AL1" s="159"/>
      <c r="AM1" s="159"/>
      <c r="AN1" s="159"/>
      <c r="AO1" s="159"/>
      <c r="AP1" s="159"/>
      <c r="AQ1" s="159"/>
      <c r="AR1" s="159"/>
    </row>
    <row r="2" spans="1:44">
      <c r="B2">
        <f>'2027 Summer Hosta - V1'!$F$18</f>
        <v>0</v>
      </c>
      <c r="C2" s="168" t="s">
        <v>67</v>
      </c>
      <c r="D2" s="165">
        <v>7532851</v>
      </c>
      <c r="E2">
        <v>4963</v>
      </c>
      <c r="F2" s="164">
        <f>'2027 Summer Hosta - V1'!$U$20</f>
        <v>0</v>
      </c>
      <c r="G2" s="164">
        <f>'2027 Summer Hosta - V1'!$U$20</f>
        <v>0</v>
      </c>
      <c r="H2" s="163">
        <f>'2027 Summer Hosta - V1'!$U$25</f>
        <v>0</v>
      </c>
      <c r="J2" s="164">
        <f>'2027 Summer Hosta - V1'!$X$20</f>
        <v>0</v>
      </c>
      <c r="K2" s="164">
        <f>'2027 Summer Hosta - V1'!$X$20</f>
        <v>0</v>
      </c>
      <c r="L2" s="163">
        <f>'2027 Summer Hosta - V1'!$X$25</f>
        <v>0</v>
      </c>
    </row>
    <row r="3" spans="1:44">
      <c r="B3">
        <f>'2027 Summer Hosta - V1'!$F$18</f>
        <v>0</v>
      </c>
      <c r="C3" s="168" t="s">
        <v>67</v>
      </c>
      <c r="D3" s="165">
        <v>7532854</v>
      </c>
      <c r="E3">
        <v>13035</v>
      </c>
      <c r="F3" s="164">
        <f>'2027 Summer Hosta - V1'!$U$20</f>
        <v>0</v>
      </c>
      <c r="G3" s="164">
        <f>'2027 Summer Hosta - V1'!$U$20</f>
        <v>0</v>
      </c>
      <c r="H3" s="163">
        <f>'2027 Summer Hosta - V1'!$U$26</f>
        <v>0</v>
      </c>
      <c r="J3" s="164">
        <f>'2027 Summer Hosta - V1'!$X$20</f>
        <v>0</v>
      </c>
      <c r="K3" s="164">
        <f>'2027 Summer Hosta - V1'!$X$20</f>
        <v>0</v>
      </c>
      <c r="L3" s="163">
        <f>'2027 Summer Hosta - V1'!$X$26</f>
        <v>0</v>
      </c>
    </row>
    <row r="4" spans="1:44">
      <c r="B4">
        <f>'2027 Summer Hosta - V1'!$F$18</f>
        <v>0</v>
      </c>
      <c r="C4" s="168" t="s">
        <v>67</v>
      </c>
      <c r="D4" s="166">
        <v>7532857</v>
      </c>
      <c r="E4">
        <v>19629</v>
      </c>
      <c r="F4" s="164">
        <f>'2027 Summer Hosta - V1'!$U$20</f>
        <v>0</v>
      </c>
      <c r="G4" s="164">
        <f>'2027 Summer Hosta - V1'!$U$20</f>
        <v>0</v>
      </c>
      <c r="H4" s="163">
        <f>'2027 Summer Hosta - V1'!$U$27</f>
        <v>0</v>
      </c>
      <c r="J4" s="164">
        <f>'2027 Summer Hosta - V1'!$X$20</f>
        <v>0</v>
      </c>
      <c r="K4" s="164">
        <f>'2027 Summer Hosta - V1'!$X$20</f>
        <v>0</v>
      </c>
      <c r="L4" s="163">
        <f>'2027 Summer Hosta - V1'!$X$27</f>
        <v>0</v>
      </c>
    </row>
    <row r="5" spans="1:44">
      <c r="B5">
        <f>'2027 Summer Hosta - V1'!$F$18</f>
        <v>0</v>
      </c>
      <c r="C5" s="168" t="s">
        <v>72</v>
      </c>
      <c r="D5" s="166">
        <v>7532911</v>
      </c>
      <c r="E5">
        <v>25594</v>
      </c>
      <c r="F5" s="164">
        <f>'2027 Summer Hosta - V1'!$U$20</f>
        <v>0</v>
      </c>
      <c r="G5" s="164">
        <f>'2027 Summer Hosta - V1'!$U$20</f>
        <v>0</v>
      </c>
      <c r="H5" s="163">
        <f>'2027 Summer Hosta - V1'!$U$28</f>
        <v>0</v>
      </c>
      <c r="J5" s="164">
        <f>'2027 Summer Hosta - V1'!$X$20</f>
        <v>0</v>
      </c>
      <c r="K5" s="164">
        <f>'2027 Summer Hosta - V1'!$X$20</f>
        <v>0</v>
      </c>
      <c r="L5" s="163">
        <f>'2027 Summer Hosta - V1'!$X$28</f>
        <v>0</v>
      </c>
    </row>
    <row r="6" spans="1:44">
      <c r="B6">
        <f>'2027 Summer Hosta - V1'!$F$18</f>
        <v>0</v>
      </c>
      <c r="C6" s="168" t="s">
        <v>72</v>
      </c>
      <c r="D6" s="166">
        <v>7532914</v>
      </c>
      <c r="E6">
        <v>29117</v>
      </c>
      <c r="F6" s="164">
        <f>'2027 Summer Hosta - V1'!$U$20</f>
        <v>0</v>
      </c>
      <c r="G6" s="164">
        <f>'2027 Summer Hosta - V1'!$U$20</f>
        <v>0</v>
      </c>
      <c r="H6" s="163">
        <f>'2027 Summer Hosta - V1'!$U$29</f>
        <v>0</v>
      </c>
      <c r="J6" s="164">
        <f>'2027 Summer Hosta - V1'!$X$20</f>
        <v>0</v>
      </c>
      <c r="K6" s="164">
        <f>'2027 Summer Hosta - V1'!$X$20</f>
        <v>0</v>
      </c>
      <c r="L6" s="163">
        <f>'2027 Summer Hosta - V1'!$X$29</f>
        <v>0</v>
      </c>
    </row>
    <row r="7" spans="1:44">
      <c r="B7">
        <f>'2027 Summer Hosta - V1'!$F$18</f>
        <v>0</v>
      </c>
      <c r="C7" s="168" t="s">
        <v>76</v>
      </c>
      <c r="D7" s="166">
        <v>7532941</v>
      </c>
      <c r="E7">
        <v>4964</v>
      </c>
      <c r="F7" s="164">
        <f>'2027 Summer Hosta - V1'!$U$20</f>
        <v>0</v>
      </c>
      <c r="G7" s="164">
        <f>'2027 Summer Hosta - V1'!$U$20</f>
        <v>0</v>
      </c>
      <c r="H7" s="163">
        <f>'2027 Summer Hosta - V1'!$U$30</f>
        <v>0</v>
      </c>
      <c r="J7" s="164">
        <f>'2027 Summer Hosta - V1'!$X$20</f>
        <v>0</v>
      </c>
      <c r="K7" s="164">
        <f>'2027 Summer Hosta - V1'!$X$20</f>
        <v>0</v>
      </c>
      <c r="L7" s="163">
        <f>'2027 Summer Hosta - V1'!$X$30</f>
        <v>0</v>
      </c>
    </row>
    <row r="8" spans="1:44">
      <c r="B8">
        <f>'2027 Summer Hosta - V1'!$F$18</f>
        <v>0</v>
      </c>
      <c r="C8" s="168" t="s">
        <v>76</v>
      </c>
      <c r="D8" s="166">
        <v>7532944</v>
      </c>
      <c r="E8">
        <v>6240</v>
      </c>
      <c r="F8" s="164">
        <f>'2027 Summer Hosta - V1'!$U$20</f>
        <v>0</v>
      </c>
      <c r="G8" s="164">
        <f>'2027 Summer Hosta - V1'!$U$20</f>
        <v>0</v>
      </c>
      <c r="H8" s="163">
        <f>'2027 Summer Hosta - V1'!$U$31</f>
        <v>0</v>
      </c>
      <c r="J8" s="164">
        <f>'2027 Summer Hosta - V1'!$X$20</f>
        <v>0</v>
      </c>
      <c r="K8" s="164">
        <f>'2027 Summer Hosta - V1'!$X$20</f>
        <v>0</v>
      </c>
      <c r="L8" s="163">
        <f>'2027 Summer Hosta - V1'!$X$31</f>
        <v>0</v>
      </c>
    </row>
    <row r="9" spans="1:44">
      <c r="B9">
        <f>'2027 Summer Hosta - V1'!$F$18</f>
        <v>0</v>
      </c>
      <c r="C9" s="168" t="s">
        <v>78</v>
      </c>
      <c r="D9" s="166">
        <v>7532977</v>
      </c>
      <c r="E9">
        <v>19631</v>
      </c>
      <c r="F9" s="164">
        <f>'2027 Summer Hosta - V1'!$U$20</f>
        <v>0</v>
      </c>
      <c r="G9" s="164">
        <f>'2027 Summer Hosta - V1'!$U$20</f>
        <v>0</v>
      </c>
      <c r="H9" s="163">
        <f>'2027 Summer Hosta - V1'!$U$32</f>
        <v>0</v>
      </c>
      <c r="J9" s="164">
        <f>'2027 Summer Hosta - V1'!$X$20</f>
        <v>0</v>
      </c>
      <c r="K9" s="164">
        <f>'2027 Summer Hosta - V1'!$X$20</f>
        <v>0</v>
      </c>
      <c r="L9" s="163">
        <f>'2027 Summer Hosta - V1'!$X$32</f>
        <v>0</v>
      </c>
    </row>
    <row r="10" spans="1:44">
      <c r="B10">
        <f>'2027 Summer Hosta - V1'!$F$18</f>
        <v>0</v>
      </c>
      <c r="C10" s="168" t="s">
        <v>80</v>
      </c>
      <c r="D10" s="166">
        <v>7533131</v>
      </c>
      <c r="E10">
        <v>4965</v>
      </c>
      <c r="F10" s="164">
        <f>'2027 Summer Hosta - V1'!$U$20</f>
        <v>0</v>
      </c>
      <c r="G10" s="164">
        <f>'2027 Summer Hosta - V1'!$U$20</f>
        <v>0</v>
      </c>
      <c r="H10" s="163">
        <f>'2027 Summer Hosta - V1'!$U$33</f>
        <v>0</v>
      </c>
      <c r="J10" s="164">
        <f>'2027 Summer Hosta - V1'!$X$20</f>
        <v>0</v>
      </c>
      <c r="K10" s="164">
        <f>'2027 Summer Hosta - V1'!$X$20</f>
        <v>0</v>
      </c>
      <c r="L10" s="163">
        <f>'2027 Summer Hosta - V1'!$X$33</f>
        <v>0</v>
      </c>
    </row>
    <row r="11" spans="1:44">
      <c r="B11">
        <f>'2027 Summer Hosta - V1'!$F$18</f>
        <v>0</v>
      </c>
      <c r="C11" s="168" t="s">
        <v>80</v>
      </c>
      <c r="D11" s="166">
        <v>7533134</v>
      </c>
      <c r="E11">
        <v>13048</v>
      </c>
      <c r="F11" s="164">
        <f>'2027 Summer Hosta - V1'!$U$20</f>
        <v>0</v>
      </c>
      <c r="G11" s="164">
        <f>'2027 Summer Hosta - V1'!$U$20</f>
        <v>0</v>
      </c>
      <c r="H11" s="163">
        <f>'2027 Summer Hosta - V1'!$U$34</f>
        <v>0</v>
      </c>
      <c r="J11" s="164">
        <f>'2027 Summer Hosta - V1'!$X$20</f>
        <v>0</v>
      </c>
      <c r="K11" s="164">
        <f>'2027 Summer Hosta - V1'!$X$20</f>
        <v>0</v>
      </c>
      <c r="L11" s="163">
        <f>'2027 Summer Hosta - V1'!$X$34</f>
        <v>0</v>
      </c>
    </row>
    <row r="12" spans="1:44">
      <c r="B12">
        <f>'2027 Summer Hosta - V1'!$F$18</f>
        <v>0</v>
      </c>
      <c r="C12" s="168" t="s">
        <v>82</v>
      </c>
      <c r="D12" s="166">
        <v>7533151</v>
      </c>
      <c r="E12">
        <v>4966</v>
      </c>
      <c r="F12" s="164">
        <f>'2027 Summer Hosta - V1'!$U$20</f>
        <v>0</v>
      </c>
      <c r="G12" s="164">
        <f>'2027 Summer Hosta - V1'!$U$20</f>
        <v>0</v>
      </c>
      <c r="H12" s="163">
        <f>'2027 Summer Hosta - V1'!$U$35</f>
        <v>0</v>
      </c>
      <c r="J12" s="164">
        <f>'2027 Summer Hosta - V1'!$X$20</f>
        <v>0</v>
      </c>
      <c r="K12" s="164">
        <f>'2027 Summer Hosta - V1'!$X$20</f>
        <v>0</v>
      </c>
      <c r="L12" s="163">
        <f>'2027 Summer Hosta - V1'!$X$35</f>
        <v>0</v>
      </c>
    </row>
    <row r="13" spans="1:44">
      <c r="B13">
        <f>'2027 Summer Hosta - V1'!$F$18</f>
        <v>0</v>
      </c>
      <c r="C13" s="168" t="s">
        <v>82</v>
      </c>
      <c r="D13" s="166">
        <v>7533154</v>
      </c>
      <c r="E13">
        <v>13036</v>
      </c>
      <c r="F13" s="164">
        <f>'2027 Summer Hosta - V1'!$U$20</f>
        <v>0</v>
      </c>
      <c r="G13" s="164">
        <f>'2027 Summer Hosta - V1'!$U$20</f>
        <v>0</v>
      </c>
      <c r="H13" s="163">
        <f>'2027 Summer Hosta - V1'!$U$36</f>
        <v>0</v>
      </c>
      <c r="J13" s="164">
        <f>'2027 Summer Hosta - V1'!$X$20</f>
        <v>0</v>
      </c>
      <c r="K13" s="164">
        <f>'2027 Summer Hosta - V1'!$X$20</f>
        <v>0</v>
      </c>
      <c r="L13" s="163">
        <f>'2027 Summer Hosta - V1'!$X$36</f>
        <v>0</v>
      </c>
    </row>
    <row r="14" spans="1:44">
      <c r="B14">
        <f>'2027 Summer Hosta - V1'!$F$18</f>
        <v>0</v>
      </c>
      <c r="C14" s="168" t="s">
        <v>84</v>
      </c>
      <c r="D14" s="166">
        <v>7533161</v>
      </c>
      <c r="E14">
        <v>4967</v>
      </c>
      <c r="F14" s="164">
        <f>'2027 Summer Hosta - V1'!$U$20</f>
        <v>0</v>
      </c>
      <c r="G14" s="164">
        <f>'2027 Summer Hosta - V1'!$U$20</f>
        <v>0</v>
      </c>
      <c r="H14" s="163">
        <f>'2027 Summer Hosta - V1'!$U$37</f>
        <v>0</v>
      </c>
      <c r="J14" s="164">
        <f>'2027 Summer Hosta - V1'!$X$20</f>
        <v>0</v>
      </c>
      <c r="K14" s="164">
        <f>'2027 Summer Hosta - V1'!$X$20</f>
        <v>0</v>
      </c>
      <c r="L14" s="163">
        <f>'2027 Summer Hosta - V1'!$X$37</f>
        <v>0</v>
      </c>
    </row>
    <row r="15" spans="1:44">
      <c r="B15">
        <f>'2027 Summer Hosta - V1'!$F$18</f>
        <v>0</v>
      </c>
      <c r="C15" s="168" t="s">
        <v>84</v>
      </c>
      <c r="D15" s="166">
        <v>7533165</v>
      </c>
      <c r="E15">
        <v>13003</v>
      </c>
      <c r="F15" s="164">
        <f>'2027 Summer Hosta - V1'!$U$20</f>
        <v>0</v>
      </c>
      <c r="G15" s="164">
        <f>'2027 Summer Hosta - V1'!$U$20</f>
        <v>0</v>
      </c>
      <c r="H15" s="163">
        <f>'2027 Summer Hosta - V1'!$U$38</f>
        <v>0</v>
      </c>
      <c r="J15" s="164">
        <f>'2027 Summer Hosta - V1'!$X$20</f>
        <v>0</v>
      </c>
      <c r="K15" s="164">
        <f>'2027 Summer Hosta - V1'!$X$20</f>
        <v>0</v>
      </c>
      <c r="L15" s="163">
        <f>'2027 Summer Hosta - V1'!$X$38</f>
        <v>0</v>
      </c>
    </row>
    <row r="16" spans="1:44">
      <c r="B16">
        <f>'2027 Summer Hosta - V1'!$F$18</f>
        <v>0</v>
      </c>
      <c r="C16" s="168" t="s">
        <v>86</v>
      </c>
      <c r="D16" s="166">
        <v>7533181</v>
      </c>
      <c r="E16">
        <v>4968</v>
      </c>
      <c r="F16" s="164">
        <f>'2027 Summer Hosta - V1'!$U$20</f>
        <v>0</v>
      </c>
      <c r="G16" s="164">
        <f>'2027 Summer Hosta - V1'!$U$20</f>
        <v>0</v>
      </c>
      <c r="H16" s="163">
        <f>'2027 Summer Hosta - V1'!$U$39</f>
        <v>0</v>
      </c>
      <c r="J16" s="164">
        <f>'2027 Summer Hosta - V1'!$X$20</f>
        <v>0</v>
      </c>
      <c r="K16" s="164">
        <f>'2027 Summer Hosta - V1'!$X$20</f>
        <v>0</v>
      </c>
      <c r="L16" s="163">
        <f>'2027 Summer Hosta - V1'!$X$39</f>
        <v>0</v>
      </c>
    </row>
    <row r="17" spans="2:12">
      <c r="B17">
        <f>'2027 Summer Hosta - V1'!$F$18</f>
        <v>0</v>
      </c>
      <c r="C17" s="168" t="s">
        <v>86</v>
      </c>
      <c r="D17" s="166">
        <v>7533185</v>
      </c>
      <c r="E17">
        <v>13049</v>
      </c>
      <c r="F17" s="164">
        <f>'2027 Summer Hosta - V1'!$U$20</f>
        <v>0</v>
      </c>
      <c r="G17" s="164">
        <f>'2027 Summer Hosta - V1'!$U$20</f>
        <v>0</v>
      </c>
      <c r="H17" s="163">
        <f>'2027 Summer Hosta - V1'!$U$40</f>
        <v>0</v>
      </c>
      <c r="J17" s="164">
        <f>'2027 Summer Hosta - V1'!$X$20</f>
        <v>0</v>
      </c>
      <c r="K17" s="164">
        <f>'2027 Summer Hosta - V1'!$X$20</f>
        <v>0</v>
      </c>
      <c r="L17" s="163">
        <f>'2027 Summer Hosta - V1'!$X$40</f>
        <v>0</v>
      </c>
    </row>
    <row r="18" spans="2:12">
      <c r="B18">
        <f>'2027 Summer Hosta - V1'!$F$18</f>
        <v>0</v>
      </c>
      <c r="C18" s="168" t="s">
        <v>88</v>
      </c>
      <c r="D18" s="166">
        <v>7533201</v>
      </c>
      <c r="E18">
        <v>28248</v>
      </c>
      <c r="F18" s="164">
        <f>'2027 Summer Hosta - V1'!$U$20</f>
        <v>0</v>
      </c>
      <c r="G18" s="164">
        <f>'2027 Summer Hosta - V1'!$U$20</f>
        <v>0</v>
      </c>
      <c r="H18" s="163">
        <f>'2027 Summer Hosta - V1'!$U$41</f>
        <v>0</v>
      </c>
      <c r="J18" s="164">
        <f>'2027 Summer Hosta - V1'!$X$20</f>
        <v>0</v>
      </c>
      <c r="K18" s="164">
        <f>'2027 Summer Hosta - V1'!$X$20</f>
        <v>0</v>
      </c>
      <c r="L18" s="163">
        <f>'2027 Summer Hosta - V1'!$X$41</f>
        <v>0</v>
      </c>
    </row>
    <row r="19" spans="2:12">
      <c r="B19">
        <f>'2027 Summer Hosta - V1'!$F$18</f>
        <v>0</v>
      </c>
      <c r="C19" s="168" t="s">
        <v>88</v>
      </c>
      <c r="D19" s="166">
        <v>7533205</v>
      </c>
      <c r="E19">
        <v>28251</v>
      </c>
      <c r="F19" s="164">
        <f>'2027 Summer Hosta - V1'!$U$20</f>
        <v>0</v>
      </c>
      <c r="G19" s="164">
        <f>'2027 Summer Hosta - V1'!$U$20</f>
        <v>0</v>
      </c>
      <c r="H19" s="163">
        <f>'2027 Summer Hosta - V1'!$U$42</f>
        <v>0</v>
      </c>
      <c r="J19" s="164">
        <f>'2027 Summer Hosta - V1'!$X$20</f>
        <v>0</v>
      </c>
      <c r="K19" s="164">
        <f>'2027 Summer Hosta - V1'!$X$20</f>
        <v>0</v>
      </c>
      <c r="L19" s="163">
        <f>'2027 Summer Hosta - V1'!$X$42</f>
        <v>0</v>
      </c>
    </row>
    <row r="20" spans="2:12">
      <c r="B20">
        <f>'2027 Summer Hosta - V1'!$F$18</f>
        <v>0</v>
      </c>
      <c r="C20" s="168" t="s">
        <v>90</v>
      </c>
      <c r="D20" s="166">
        <v>7533301</v>
      </c>
      <c r="E20">
        <v>13029</v>
      </c>
      <c r="F20" s="164">
        <f>'2027 Summer Hosta - V1'!$U$20</f>
        <v>0</v>
      </c>
      <c r="G20" s="164">
        <f>'2027 Summer Hosta - V1'!$U$20</f>
        <v>0</v>
      </c>
      <c r="H20" s="163">
        <f>'2027 Summer Hosta - V1'!$U$43</f>
        <v>0</v>
      </c>
      <c r="J20" s="164">
        <f>'2027 Summer Hosta - V1'!$X$20</f>
        <v>0</v>
      </c>
      <c r="K20" s="164">
        <f>'2027 Summer Hosta - V1'!$X$20</f>
        <v>0</v>
      </c>
      <c r="L20" s="163">
        <f>'2027 Summer Hosta - V1'!$X$43</f>
        <v>0</v>
      </c>
    </row>
    <row r="21" spans="2:12">
      <c r="B21">
        <f>'2027 Summer Hosta - V1'!$F$18</f>
        <v>0</v>
      </c>
      <c r="C21" s="168" t="s">
        <v>90</v>
      </c>
      <c r="D21" s="166">
        <v>7533305</v>
      </c>
      <c r="E21">
        <v>19612</v>
      </c>
      <c r="F21" s="164">
        <f>'2027 Summer Hosta - V1'!$U$20</f>
        <v>0</v>
      </c>
      <c r="G21" s="164">
        <f>'2027 Summer Hosta - V1'!$U$20</f>
        <v>0</v>
      </c>
      <c r="H21" s="163">
        <f>'2027 Summer Hosta - V1'!$U$44</f>
        <v>0</v>
      </c>
      <c r="J21" s="164">
        <f>'2027 Summer Hosta - V1'!$X$20</f>
        <v>0</v>
      </c>
      <c r="K21" s="164">
        <f>'2027 Summer Hosta - V1'!$X$20</f>
        <v>0</v>
      </c>
      <c r="L21" s="163">
        <f>'2027 Summer Hosta - V1'!$X$44</f>
        <v>0</v>
      </c>
    </row>
    <row r="22" spans="2:12">
      <c r="B22">
        <f>'2027 Summer Hosta - V1'!$F$18</f>
        <v>0</v>
      </c>
      <c r="C22" s="168" t="s">
        <v>90</v>
      </c>
      <c r="D22" s="166">
        <v>7533307</v>
      </c>
      <c r="E22">
        <v>19634</v>
      </c>
      <c r="F22" s="164">
        <f>'2027 Summer Hosta - V1'!$U$20</f>
        <v>0</v>
      </c>
      <c r="G22" s="164">
        <f>'2027 Summer Hosta - V1'!$U$20</f>
        <v>0</v>
      </c>
      <c r="H22" s="163">
        <f>'2027 Summer Hosta - V1'!$U$45</f>
        <v>0</v>
      </c>
      <c r="J22" s="164">
        <f>'2027 Summer Hosta - V1'!$X$20</f>
        <v>0</v>
      </c>
      <c r="K22" s="164">
        <f>'2027 Summer Hosta - V1'!$X$20</f>
        <v>0</v>
      </c>
      <c r="L22" s="163">
        <f>'2027 Summer Hosta - V1'!$X$45</f>
        <v>0</v>
      </c>
    </row>
    <row r="23" spans="2:12">
      <c r="B23">
        <f>'2027 Summer Hosta - V1'!$F$18</f>
        <v>0</v>
      </c>
      <c r="C23" s="168" t="s">
        <v>92</v>
      </c>
      <c r="D23" s="166">
        <v>7533331</v>
      </c>
      <c r="E23">
        <v>19681</v>
      </c>
      <c r="F23" s="164">
        <f>'2027 Summer Hosta - V1'!$U$20</f>
        <v>0</v>
      </c>
      <c r="G23" s="164">
        <f>'2027 Summer Hosta - V1'!$U$20</f>
        <v>0</v>
      </c>
      <c r="H23" s="163">
        <f>'2027 Summer Hosta - V1'!$U$46</f>
        <v>0</v>
      </c>
      <c r="J23" s="164">
        <f>'2027 Summer Hosta - V1'!$X$20</f>
        <v>0</v>
      </c>
      <c r="K23" s="164">
        <f>'2027 Summer Hosta - V1'!$X$20</f>
        <v>0</v>
      </c>
      <c r="L23" s="163">
        <f>'2027 Summer Hosta - V1'!$X$46</f>
        <v>0</v>
      </c>
    </row>
    <row r="24" spans="2:12">
      <c r="B24">
        <f>'2027 Summer Hosta - V1'!$F$18</f>
        <v>0</v>
      </c>
      <c r="C24" s="168" t="s">
        <v>92</v>
      </c>
      <c r="D24" s="166">
        <v>7533335</v>
      </c>
      <c r="E24">
        <v>18752</v>
      </c>
      <c r="F24" s="164">
        <f>'2027 Summer Hosta - V1'!$U$20</f>
        <v>0</v>
      </c>
      <c r="G24" s="164">
        <f>'2027 Summer Hosta - V1'!$U$20</f>
        <v>0</v>
      </c>
      <c r="H24" s="163">
        <f>'2027 Summer Hosta - V1'!$U$47</f>
        <v>0</v>
      </c>
      <c r="J24" s="164">
        <f>'2027 Summer Hosta - V1'!$X$20</f>
        <v>0</v>
      </c>
      <c r="K24" s="164">
        <f>'2027 Summer Hosta - V1'!$X$20</f>
        <v>0</v>
      </c>
      <c r="L24" s="163">
        <f>'2027 Summer Hosta - V1'!$X$47</f>
        <v>0</v>
      </c>
    </row>
    <row r="25" spans="2:12">
      <c r="B25">
        <f>'2027 Summer Hosta - V1'!$F$18</f>
        <v>0</v>
      </c>
      <c r="C25" s="168" t="s">
        <v>94</v>
      </c>
      <c r="D25" s="166">
        <v>7533381</v>
      </c>
      <c r="E25">
        <v>4970</v>
      </c>
      <c r="F25" s="164">
        <f>'2027 Summer Hosta - V1'!$U$20</f>
        <v>0</v>
      </c>
      <c r="G25" s="164">
        <f>'2027 Summer Hosta - V1'!$U$20</f>
        <v>0</v>
      </c>
      <c r="H25" s="163">
        <f>'2027 Summer Hosta - V1'!$U$48</f>
        <v>0</v>
      </c>
      <c r="J25" s="164">
        <f>'2027 Summer Hosta - V1'!$X$20</f>
        <v>0</v>
      </c>
      <c r="K25" s="164">
        <f>'2027 Summer Hosta - V1'!$X$20</f>
        <v>0</v>
      </c>
      <c r="L25" s="163">
        <f>'2027 Summer Hosta - V1'!$X$48</f>
        <v>0</v>
      </c>
    </row>
    <row r="26" spans="2:12">
      <c r="B26">
        <f>'2027 Summer Hosta - V1'!$F$18</f>
        <v>0</v>
      </c>
      <c r="C26" s="168" t="s">
        <v>94</v>
      </c>
      <c r="D26" s="166">
        <v>7533385</v>
      </c>
      <c r="E26">
        <v>6242</v>
      </c>
      <c r="F26" s="164">
        <f>'2027 Summer Hosta - V1'!$U$20</f>
        <v>0</v>
      </c>
      <c r="G26" s="164">
        <f>'2027 Summer Hosta - V1'!$U$20</f>
        <v>0</v>
      </c>
      <c r="H26" s="163">
        <f>'2027 Summer Hosta - V1'!$U$49</f>
        <v>0</v>
      </c>
      <c r="J26" s="164">
        <f>'2027 Summer Hosta - V1'!$X$20</f>
        <v>0</v>
      </c>
      <c r="K26" s="164">
        <f>'2027 Summer Hosta - V1'!$X$20</f>
        <v>0</v>
      </c>
      <c r="L26" s="163">
        <f>'2027 Summer Hosta - V1'!$X$49</f>
        <v>0</v>
      </c>
    </row>
    <row r="27" spans="2:12">
      <c r="B27">
        <f>'2027 Summer Hosta - V1'!$F$18</f>
        <v>0</v>
      </c>
      <c r="C27" s="168" t="s">
        <v>96</v>
      </c>
      <c r="D27" s="166">
        <v>7533451</v>
      </c>
      <c r="E27">
        <v>4971</v>
      </c>
      <c r="F27" s="164">
        <f>'2027 Summer Hosta - V1'!$U$20</f>
        <v>0</v>
      </c>
      <c r="G27" s="164">
        <f>'2027 Summer Hosta - V1'!$U$20</f>
        <v>0</v>
      </c>
      <c r="H27" s="163">
        <f>'2027 Summer Hosta - V1'!$U$50</f>
        <v>0</v>
      </c>
      <c r="J27" s="164">
        <f>'2027 Summer Hosta - V1'!$X$20</f>
        <v>0</v>
      </c>
      <c r="K27" s="164">
        <f>'2027 Summer Hosta - V1'!$X$20</f>
        <v>0</v>
      </c>
      <c r="L27" s="163">
        <f>'2027 Summer Hosta - V1'!$X$50</f>
        <v>0</v>
      </c>
    </row>
    <row r="28" spans="2:12">
      <c r="B28">
        <f>'2027 Summer Hosta - V1'!$F$18</f>
        <v>0</v>
      </c>
      <c r="C28" s="168" t="s">
        <v>96</v>
      </c>
      <c r="D28" s="166">
        <v>7533455</v>
      </c>
      <c r="E28">
        <v>13050</v>
      </c>
      <c r="F28" s="164">
        <f>'2027 Summer Hosta - V1'!$U$20</f>
        <v>0</v>
      </c>
      <c r="G28" s="164">
        <f>'2027 Summer Hosta - V1'!$U$20</f>
        <v>0</v>
      </c>
      <c r="H28" s="163">
        <f>'2027 Summer Hosta - V1'!$U$51</f>
        <v>0</v>
      </c>
      <c r="J28" s="164">
        <f>'2027 Summer Hosta - V1'!$X$20</f>
        <v>0</v>
      </c>
      <c r="K28" s="164">
        <f>'2027 Summer Hosta - V1'!$X$20</f>
        <v>0</v>
      </c>
      <c r="L28" s="163">
        <f>'2027 Summer Hosta - V1'!$X$51</f>
        <v>0</v>
      </c>
    </row>
    <row r="29" spans="2:12">
      <c r="B29">
        <f>'2027 Summer Hosta - V1'!$F$18</f>
        <v>0</v>
      </c>
      <c r="C29" s="168" t="s">
        <v>98</v>
      </c>
      <c r="D29" s="166">
        <v>7533441</v>
      </c>
      <c r="E29">
        <v>25595</v>
      </c>
      <c r="F29" s="164">
        <f>'2027 Summer Hosta - V1'!$U$20</f>
        <v>0</v>
      </c>
      <c r="G29" s="164">
        <f>'2027 Summer Hosta - V1'!$U$20</f>
        <v>0</v>
      </c>
      <c r="H29" s="163">
        <f>'2027 Summer Hosta - V1'!$U$52</f>
        <v>0</v>
      </c>
      <c r="J29" s="164">
        <f>'2027 Summer Hosta - V1'!$X$20</f>
        <v>0</v>
      </c>
      <c r="K29" s="164">
        <f>'2027 Summer Hosta - V1'!$X$20</f>
        <v>0</v>
      </c>
      <c r="L29" s="163">
        <f>'2027 Summer Hosta - V1'!$X$52</f>
        <v>0</v>
      </c>
    </row>
    <row r="30" spans="2:12">
      <c r="B30">
        <f>'2027 Summer Hosta - V1'!$F$18</f>
        <v>0</v>
      </c>
      <c r="C30" s="168" t="s">
        <v>98</v>
      </c>
      <c r="D30" s="166">
        <v>7533445</v>
      </c>
      <c r="E30">
        <v>25596</v>
      </c>
      <c r="F30" s="164">
        <f>'2027 Summer Hosta - V1'!$U$20</f>
        <v>0</v>
      </c>
      <c r="G30" s="164">
        <f>'2027 Summer Hosta - V1'!$U$20</f>
        <v>0</v>
      </c>
      <c r="H30" s="163">
        <f>'2027 Summer Hosta - V1'!$U$53</f>
        <v>0</v>
      </c>
      <c r="J30" s="164">
        <f>'2027 Summer Hosta - V1'!$X$20</f>
        <v>0</v>
      </c>
      <c r="K30" s="164">
        <f>'2027 Summer Hosta - V1'!$X$20</f>
        <v>0</v>
      </c>
      <c r="L30" s="163">
        <f>'2027 Summer Hosta - V1'!$X$53</f>
        <v>0</v>
      </c>
    </row>
    <row r="31" spans="2:12">
      <c r="B31">
        <f>'2027 Summer Hosta - V1'!$F$18</f>
        <v>0</v>
      </c>
      <c r="C31" s="168" t="s">
        <v>100</v>
      </c>
      <c r="D31" s="166">
        <v>7533601</v>
      </c>
      <c r="E31">
        <v>4972</v>
      </c>
      <c r="F31" s="164">
        <f>'2027 Summer Hosta - V1'!$U$20</f>
        <v>0</v>
      </c>
      <c r="G31" s="164">
        <f>'2027 Summer Hosta - V1'!$U$20</f>
        <v>0</v>
      </c>
      <c r="H31" s="163">
        <f>'2027 Summer Hosta - V1'!$U$54</f>
        <v>0</v>
      </c>
      <c r="J31" s="164">
        <f>'2027 Summer Hosta - V1'!$X$20</f>
        <v>0</v>
      </c>
      <c r="K31" s="164">
        <f>'2027 Summer Hosta - V1'!$X$20</f>
        <v>0</v>
      </c>
      <c r="L31" s="163">
        <f>'2027 Summer Hosta - V1'!$X$54</f>
        <v>0</v>
      </c>
    </row>
    <row r="32" spans="2:12">
      <c r="B32">
        <f>'2027 Summer Hosta - V1'!$F$18</f>
        <v>0</v>
      </c>
      <c r="C32" s="168" t="s">
        <v>100</v>
      </c>
      <c r="D32" s="166">
        <v>7533604</v>
      </c>
      <c r="E32">
        <v>13037</v>
      </c>
      <c r="F32" s="164">
        <f>'2027 Summer Hosta - V1'!$U$20</f>
        <v>0</v>
      </c>
      <c r="G32" s="164">
        <f>'2027 Summer Hosta - V1'!$U$20</f>
        <v>0</v>
      </c>
      <c r="H32" s="163">
        <f>'2027 Summer Hosta - V1'!$U$55</f>
        <v>0</v>
      </c>
      <c r="J32" s="164">
        <f>'2027 Summer Hosta - V1'!$X$20</f>
        <v>0</v>
      </c>
      <c r="K32" s="164">
        <f>'2027 Summer Hosta - V1'!$X$20</f>
        <v>0</v>
      </c>
      <c r="L32" s="163">
        <f>'2027 Summer Hosta - V1'!$X$55</f>
        <v>0</v>
      </c>
    </row>
    <row r="33" spans="2:12">
      <c r="B33">
        <f>'2027 Summer Hosta - V1'!$F$18</f>
        <v>0</v>
      </c>
      <c r="C33" s="168" t="s">
        <v>102</v>
      </c>
      <c r="D33" s="166">
        <v>7533751</v>
      </c>
      <c r="E33">
        <v>19683</v>
      </c>
      <c r="F33" s="164">
        <f>'2027 Summer Hosta - V1'!$U$20</f>
        <v>0</v>
      </c>
      <c r="G33" s="164">
        <f>'2027 Summer Hosta - V1'!$U$20</f>
        <v>0</v>
      </c>
      <c r="H33" s="163">
        <f>'2027 Summer Hosta - V1'!$U$56</f>
        <v>0</v>
      </c>
      <c r="J33" s="164">
        <f>'2027 Summer Hosta - V1'!$X$20</f>
        <v>0</v>
      </c>
      <c r="K33" s="164">
        <f>'2027 Summer Hosta - V1'!$X$20</f>
        <v>0</v>
      </c>
      <c r="L33" s="163">
        <f>'2027 Summer Hosta - V1'!$X$56</f>
        <v>0</v>
      </c>
    </row>
    <row r="34" spans="2:12">
      <c r="B34">
        <f>'2027 Summer Hosta - V1'!$F$18</f>
        <v>0</v>
      </c>
      <c r="C34" s="168" t="s">
        <v>104</v>
      </c>
      <c r="D34" s="166">
        <v>7533777</v>
      </c>
      <c r="E34">
        <v>28195</v>
      </c>
      <c r="F34" s="164">
        <f>'2027 Summer Hosta - V1'!$U$20</f>
        <v>0</v>
      </c>
      <c r="G34" s="164">
        <f>'2027 Summer Hosta - V1'!$U$20</f>
        <v>0</v>
      </c>
      <c r="H34" s="163">
        <f>'2027 Summer Hosta - V1'!$U$57</f>
        <v>0</v>
      </c>
      <c r="J34" s="164">
        <f>'2027 Summer Hosta - V1'!$X$20</f>
        <v>0</v>
      </c>
      <c r="K34" s="164">
        <f>'2027 Summer Hosta - V1'!$X$20</f>
        <v>0</v>
      </c>
      <c r="L34" s="163">
        <f>'2027 Summer Hosta - V1'!$X$57</f>
        <v>0</v>
      </c>
    </row>
    <row r="35" spans="2:12">
      <c r="B35">
        <f>'2027 Summer Hosta - V1'!$F$18</f>
        <v>0</v>
      </c>
      <c r="C35" s="168" t="s">
        <v>235</v>
      </c>
      <c r="D35" s="166">
        <v>7533761</v>
      </c>
      <c r="E35">
        <v>29405</v>
      </c>
      <c r="F35" s="164">
        <f>'2027 Summer Hosta - V1'!$U$20</f>
        <v>0</v>
      </c>
      <c r="G35" s="164">
        <f>'2027 Summer Hosta - V1'!$U$20</f>
        <v>0</v>
      </c>
      <c r="H35" s="163">
        <f>'2027 Summer Hosta - V1'!$U$58</f>
        <v>0</v>
      </c>
      <c r="J35" s="164">
        <f>'2027 Summer Hosta - V1'!$X$20</f>
        <v>0</v>
      </c>
      <c r="K35" s="164">
        <f>'2027 Summer Hosta - V1'!$X$20</f>
        <v>0</v>
      </c>
      <c r="L35" s="163">
        <f>'2027 Summer Hosta - V1'!$X$58</f>
        <v>0</v>
      </c>
    </row>
    <row r="36" spans="2:12">
      <c r="B36">
        <f>'2027 Summer Hosta - V1'!$F$18</f>
        <v>0</v>
      </c>
      <c r="C36" s="168" t="s">
        <v>235</v>
      </c>
      <c r="D36" s="166">
        <v>7533764</v>
      </c>
      <c r="F36" s="164">
        <f>'2027 Summer Hosta - V1'!$U$20</f>
        <v>0</v>
      </c>
      <c r="G36" s="164">
        <f>'2027 Summer Hosta - V1'!$U$20</f>
        <v>0</v>
      </c>
      <c r="H36" s="163">
        <f>'2027 Summer Hosta - V1'!$U$59</f>
        <v>0</v>
      </c>
      <c r="J36" s="164">
        <f>'2027 Summer Hosta - V1'!$X$20</f>
        <v>0</v>
      </c>
      <c r="K36" s="164">
        <f>'2027 Summer Hosta - V1'!$X$20</f>
        <v>0</v>
      </c>
      <c r="L36" s="163">
        <f>'2027 Summer Hosta - V1'!$X$59</f>
        <v>0</v>
      </c>
    </row>
    <row r="37" spans="2:12">
      <c r="B37">
        <f>'2027 Summer Hosta - V1'!$F$18</f>
        <v>0</v>
      </c>
      <c r="C37" s="168" t="s">
        <v>106</v>
      </c>
      <c r="D37" s="166">
        <v>7533801</v>
      </c>
      <c r="E37">
        <v>19685</v>
      </c>
      <c r="F37" s="164">
        <f>'2027 Summer Hosta - V1'!$U$20</f>
        <v>0</v>
      </c>
      <c r="G37" s="164">
        <f>'2027 Summer Hosta - V1'!$U$20</f>
        <v>0</v>
      </c>
      <c r="H37" s="163">
        <f>'2027 Summer Hosta - V1'!$U$60</f>
        <v>0</v>
      </c>
      <c r="J37" s="164">
        <f>'2027 Summer Hosta - V1'!$X$20</f>
        <v>0</v>
      </c>
      <c r="K37" s="164">
        <f>'2027 Summer Hosta - V1'!$X$20</f>
        <v>0</v>
      </c>
      <c r="L37" s="163">
        <f>'2027 Summer Hosta - V1'!$X$60</f>
        <v>0</v>
      </c>
    </row>
    <row r="38" spans="2:12">
      <c r="B38">
        <f>'2027 Summer Hosta - V1'!$F$18</f>
        <v>0</v>
      </c>
      <c r="C38" s="168" t="s">
        <v>108</v>
      </c>
      <c r="D38" s="166">
        <v>7533881</v>
      </c>
      <c r="E38">
        <v>4973</v>
      </c>
      <c r="F38" s="164">
        <f>'2027 Summer Hosta - V1'!$U$20</f>
        <v>0</v>
      </c>
      <c r="G38" s="164">
        <f>'2027 Summer Hosta - V1'!$U$20</f>
        <v>0</v>
      </c>
      <c r="H38" s="163">
        <f>'2027 Summer Hosta - V1'!$U$61</f>
        <v>0</v>
      </c>
      <c r="J38" s="164">
        <f>'2027 Summer Hosta - V1'!$X$20</f>
        <v>0</v>
      </c>
      <c r="K38" s="164">
        <f>'2027 Summer Hosta - V1'!$X$20</f>
        <v>0</v>
      </c>
      <c r="L38" s="163">
        <f>'2027 Summer Hosta - V1'!$X$61</f>
        <v>0</v>
      </c>
    </row>
    <row r="39" spans="2:12">
      <c r="B39">
        <f>'2027 Summer Hosta - V1'!$F$18</f>
        <v>0</v>
      </c>
      <c r="C39" s="168" t="s">
        <v>108</v>
      </c>
      <c r="D39" s="166">
        <v>7533884</v>
      </c>
      <c r="E39">
        <v>16639</v>
      </c>
      <c r="F39" s="164">
        <f>'2027 Summer Hosta - V1'!$U$20</f>
        <v>0</v>
      </c>
      <c r="G39" s="164">
        <f>'2027 Summer Hosta - V1'!$U$20</f>
        <v>0</v>
      </c>
      <c r="H39" s="163">
        <f>'2027 Summer Hosta - V1'!$U$62</f>
        <v>0</v>
      </c>
      <c r="J39" s="164">
        <f>'2027 Summer Hosta - V1'!$X$20</f>
        <v>0</v>
      </c>
      <c r="K39" s="164">
        <f>'2027 Summer Hosta - V1'!$X$20</f>
        <v>0</v>
      </c>
      <c r="L39" s="163">
        <f>'2027 Summer Hosta - V1'!$X$62</f>
        <v>0</v>
      </c>
    </row>
    <row r="40" spans="2:12">
      <c r="B40">
        <f>'2027 Summer Hosta - V1'!$F$18</f>
        <v>0</v>
      </c>
      <c r="C40" s="168" t="s">
        <v>110</v>
      </c>
      <c r="D40" s="166">
        <v>7533891</v>
      </c>
      <c r="E40">
        <v>4974</v>
      </c>
      <c r="F40" s="164">
        <f>'2027 Summer Hosta - V1'!$U$20</f>
        <v>0</v>
      </c>
      <c r="G40" s="164">
        <f>'2027 Summer Hosta - V1'!$U$20</f>
        <v>0</v>
      </c>
      <c r="H40" s="163">
        <f>'2027 Summer Hosta - V1'!$U$63</f>
        <v>0</v>
      </c>
      <c r="J40" s="164">
        <f>'2027 Summer Hosta - V1'!$X$20</f>
        <v>0</v>
      </c>
      <c r="K40" s="164">
        <f>'2027 Summer Hosta - V1'!$X$20</f>
        <v>0</v>
      </c>
      <c r="L40" s="163">
        <f>'2027 Summer Hosta - V1'!$X$63</f>
        <v>0</v>
      </c>
    </row>
    <row r="41" spans="2:12">
      <c r="B41">
        <f>'2027 Summer Hosta - V1'!$F$18</f>
        <v>0</v>
      </c>
      <c r="C41" s="168" t="s">
        <v>110</v>
      </c>
      <c r="D41" s="166">
        <v>7533894</v>
      </c>
      <c r="E41">
        <v>13039</v>
      </c>
      <c r="F41" s="164">
        <f>'2027 Summer Hosta - V1'!$U$20</f>
        <v>0</v>
      </c>
      <c r="G41" s="164">
        <f>'2027 Summer Hosta - V1'!$U$20</f>
        <v>0</v>
      </c>
      <c r="H41" s="163">
        <f>'2027 Summer Hosta - V1'!$U$64</f>
        <v>0</v>
      </c>
      <c r="J41" s="164">
        <f>'2027 Summer Hosta - V1'!$X$20</f>
        <v>0</v>
      </c>
      <c r="K41" s="164">
        <f>'2027 Summer Hosta - V1'!$X$20</f>
        <v>0</v>
      </c>
      <c r="L41" s="163">
        <f>'2027 Summer Hosta - V1'!$X$64</f>
        <v>0</v>
      </c>
    </row>
    <row r="42" spans="2:12">
      <c r="B42">
        <f>'2027 Summer Hosta - V1'!$F$18</f>
        <v>0</v>
      </c>
      <c r="C42" s="168" t="s">
        <v>112</v>
      </c>
      <c r="D42" s="166">
        <v>7533981</v>
      </c>
      <c r="E42">
        <v>19689</v>
      </c>
      <c r="F42" s="164">
        <f>'2027 Summer Hosta - V1'!$U$20</f>
        <v>0</v>
      </c>
      <c r="G42" s="164">
        <f>'2027 Summer Hosta - V1'!$U$20</f>
        <v>0</v>
      </c>
      <c r="H42" s="163">
        <f>'2027 Summer Hosta - V1'!$U$65</f>
        <v>0</v>
      </c>
      <c r="J42" s="164">
        <f>'2027 Summer Hosta - V1'!$X$20</f>
        <v>0</v>
      </c>
      <c r="K42" s="164">
        <f>'2027 Summer Hosta - V1'!$X$20</f>
        <v>0</v>
      </c>
      <c r="L42" s="163">
        <f>'2027 Summer Hosta - V1'!$X$65</f>
        <v>0</v>
      </c>
    </row>
    <row r="43" spans="2:12">
      <c r="B43">
        <f>'2027 Summer Hosta - V1'!$F$18</f>
        <v>0</v>
      </c>
      <c r="C43" s="168" t="s">
        <v>112</v>
      </c>
      <c r="D43" s="166">
        <v>7533984</v>
      </c>
      <c r="E43">
        <v>21061</v>
      </c>
      <c r="F43" s="164">
        <f>'2027 Summer Hosta - V1'!$U$20</f>
        <v>0</v>
      </c>
      <c r="G43" s="164">
        <f>'2027 Summer Hosta - V1'!$U$20</f>
        <v>0</v>
      </c>
      <c r="H43" s="163">
        <f>'2027 Summer Hosta - V1'!$U$66</f>
        <v>0</v>
      </c>
      <c r="J43" s="164">
        <f>'2027 Summer Hosta - V1'!$X$20</f>
        <v>0</v>
      </c>
      <c r="K43" s="164">
        <f>'2027 Summer Hosta - V1'!$X$20</f>
        <v>0</v>
      </c>
      <c r="L43" s="163">
        <f>'2027 Summer Hosta - V1'!$X$66</f>
        <v>0</v>
      </c>
    </row>
    <row r="44" spans="2:12">
      <c r="B44">
        <f>'2027 Summer Hosta - V1'!$F$18</f>
        <v>0</v>
      </c>
      <c r="C44" s="168" t="s">
        <v>114</v>
      </c>
      <c r="D44" s="166">
        <v>7534027</v>
      </c>
      <c r="E44">
        <v>26477</v>
      </c>
      <c r="F44" s="164">
        <f>'2027 Summer Hosta - V1'!$U$20</f>
        <v>0</v>
      </c>
      <c r="G44" s="164">
        <f>'2027 Summer Hosta - V1'!$U$20</f>
        <v>0</v>
      </c>
      <c r="H44" s="163">
        <f>'2027 Summer Hosta - V1'!$U$67</f>
        <v>0</v>
      </c>
      <c r="J44" s="164">
        <f>'2027 Summer Hosta - V1'!$X$20</f>
        <v>0</v>
      </c>
      <c r="K44" s="164">
        <f>'2027 Summer Hosta - V1'!$X$20</f>
        <v>0</v>
      </c>
      <c r="L44" s="163">
        <f>'2027 Summer Hosta - V1'!$X$67</f>
        <v>0</v>
      </c>
    </row>
    <row r="45" spans="2:12">
      <c r="B45">
        <f>'2027 Summer Hosta - V1'!$F$18</f>
        <v>0</v>
      </c>
      <c r="C45" s="168" t="s">
        <v>116</v>
      </c>
      <c r="D45" s="166">
        <v>7533951</v>
      </c>
      <c r="E45">
        <v>4976</v>
      </c>
      <c r="F45" s="164">
        <f>'2027 Summer Hosta - V1'!$U$20</f>
        <v>0</v>
      </c>
      <c r="G45" s="164">
        <f>'2027 Summer Hosta - V1'!$U$20</f>
        <v>0</v>
      </c>
      <c r="H45" s="163">
        <f>'2027 Summer Hosta - V1'!$U$68</f>
        <v>0</v>
      </c>
      <c r="J45" s="164">
        <f>'2027 Summer Hosta - V1'!$X$20</f>
        <v>0</v>
      </c>
      <c r="K45" s="164">
        <f>'2027 Summer Hosta - V1'!$X$20</f>
        <v>0</v>
      </c>
      <c r="L45" s="163">
        <f>'2027 Summer Hosta - V1'!$X$68</f>
        <v>0</v>
      </c>
    </row>
    <row r="46" spans="2:12">
      <c r="B46">
        <f>'2027 Summer Hosta - V1'!$F$18</f>
        <v>0</v>
      </c>
      <c r="C46" s="168" t="s">
        <v>116</v>
      </c>
      <c r="D46" s="166">
        <v>7533955</v>
      </c>
      <c r="E46">
        <v>6244</v>
      </c>
      <c r="F46" s="164">
        <f>'2027 Summer Hosta - V1'!$U$20</f>
        <v>0</v>
      </c>
      <c r="G46" s="164">
        <f>'2027 Summer Hosta - V1'!$U$20</f>
        <v>0</v>
      </c>
      <c r="H46" s="163">
        <f>'2027 Summer Hosta - V1'!$U$69</f>
        <v>0</v>
      </c>
      <c r="J46" s="164">
        <f>'2027 Summer Hosta - V1'!$X$20</f>
        <v>0</v>
      </c>
      <c r="K46" s="164">
        <f>'2027 Summer Hosta - V1'!$X$20</f>
        <v>0</v>
      </c>
      <c r="L46" s="163">
        <f>'2027 Summer Hosta - V1'!$X$69</f>
        <v>0</v>
      </c>
    </row>
    <row r="47" spans="2:12">
      <c r="B47">
        <f>'2027 Summer Hosta - V1'!$F$18</f>
        <v>0</v>
      </c>
      <c r="C47" s="168" t="s">
        <v>118</v>
      </c>
      <c r="D47" s="166">
        <v>7534017</v>
      </c>
      <c r="E47">
        <v>28196</v>
      </c>
      <c r="F47" s="164">
        <f>'2027 Summer Hosta - V1'!$U$20</f>
        <v>0</v>
      </c>
      <c r="G47" s="164">
        <f>'2027 Summer Hosta - V1'!$U$20</f>
        <v>0</v>
      </c>
      <c r="H47" s="163">
        <f>'2027 Summer Hosta - V1'!$U$70</f>
        <v>0</v>
      </c>
      <c r="J47" s="164">
        <f>'2027 Summer Hosta - V1'!$X$20</f>
        <v>0</v>
      </c>
      <c r="K47" s="164">
        <f>'2027 Summer Hosta - V1'!$X$20</f>
        <v>0</v>
      </c>
      <c r="L47" s="163">
        <f>'2027 Summer Hosta - V1'!$X$70</f>
        <v>0</v>
      </c>
    </row>
    <row r="48" spans="2:12">
      <c r="B48">
        <f>'2027 Summer Hosta - V1'!$F$18</f>
        <v>0</v>
      </c>
      <c r="C48" s="168" t="s">
        <v>120</v>
      </c>
      <c r="D48" s="166">
        <v>7533961</v>
      </c>
      <c r="E48">
        <v>4977</v>
      </c>
      <c r="F48" s="164">
        <f>'2027 Summer Hosta - V1'!$U$20</f>
        <v>0</v>
      </c>
      <c r="G48" s="164">
        <f>'2027 Summer Hosta - V1'!$U$20</f>
        <v>0</v>
      </c>
      <c r="H48" s="163">
        <f>'2027 Summer Hosta - V1'!$U$71</f>
        <v>0</v>
      </c>
      <c r="J48" s="164">
        <f>'2027 Summer Hosta - V1'!$X$20</f>
        <v>0</v>
      </c>
      <c r="K48" s="164">
        <f>'2027 Summer Hosta - V1'!$X$20</f>
        <v>0</v>
      </c>
      <c r="L48" s="163">
        <f>'2027 Summer Hosta - V1'!$X$71</f>
        <v>0</v>
      </c>
    </row>
    <row r="49" spans="2:12">
      <c r="B49">
        <f>'2027 Summer Hosta - V1'!$F$18</f>
        <v>0</v>
      </c>
      <c r="C49" s="168" t="s">
        <v>120</v>
      </c>
      <c r="D49" s="166">
        <v>7533964</v>
      </c>
      <c r="E49">
        <v>13040</v>
      </c>
      <c r="F49" s="164">
        <f>'2027 Summer Hosta - V1'!$U$20</f>
        <v>0</v>
      </c>
      <c r="G49" s="164">
        <f>'2027 Summer Hosta - V1'!$U$20</f>
        <v>0</v>
      </c>
      <c r="H49" s="163">
        <f>'2027 Summer Hosta - V1'!$U$72</f>
        <v>0</v>
      </c>
      <c r="J49" s="164">
        <f>'2027 Summer Hosta - V1'!$X$20</f>
        <v>0</v>
      </c>
      <c r="K49" s="164">
        <f>'2027 Summer Hosta - V1'!$X$20</f>
        <v>0</v>
      </c>
      <c r="L49" s="163">
        <f>'2027 Summer Hosta - V1'!$X$72</f>
        <v>0</v>
      </c>
    </row>
    <row r="50" spans="2:12">
      <c r="B50">
        <f>'2027 Summer Hosta - V1'!$F$18</f>
        <v>0</v>
      </c>
      <c r="C50" s="168" t="s">
        <v>120</v>
      </c>
      <c r="D50" s="166">
        <v>7533967</v>
      </c>
      <c r="E50">
        <v>19638</v>
      </c>
      <c r="F50" s="164">
        <f>'2027 Summer Hosta - V1'!$U$20</f>
        <v>0</v>
      </c>
      <c r="G50" s="164">
        <f>'2027 Summer Hosta - V1'!$U$20</f>
        <v>0</v>
      </c>
      <c r="H50" s="163">
        <f>'2027 Summer Hosta - V1'!$U$73</f>
        <v>0</v>
      </c>
      <c r="J50" s="164">
        <f>'2027 Summer Hosta - V1'!$X$20</f>
        <v>0</v>
      </c>
      <c r="K50" s="164">
        <f>'2027 Summer Hosta - V1'!$X$20</f>
        <v>0</v>
      </c>
      <c r="L50" s="163">
        <f>'2027 Summer Hosta - V1'!$X$73</f>
        <v>0</v>
      </c>
    </row>
    <row r="51" spans="2:12">
      <c r="B51">
        <f>'2027 Summer Hosta - V1'!$F$18</f>
        <v>0</v>
      </c>
      <c r="C51" s="168" t="s">
        <v>123</v>
      </c>
      <c r="D51" s="166">
        <v>7534037</v>
      </c>
      <c r="E51">
        <v>26478</v>
      </c>
      <c r="F51" s="164">
        <f>'2027 Summer Hosta - V1'!$U$20</f>
        <v>0</v>
      </c>
      <c r="G51" s="164">
        <f>'2027 Summer Hosta - V1'!$U$20</f>
        <v>0</v>
      </c>
      <c r="H51" s="163">
        <f>'2027 Summer Hosta - V1'!$U$74</f>
        <v>0</v>
      </c>
      <c r="J51" s="164">
        <f>'2027 Summer Hosta - V1'!$X$20</f>
        <v>0</v>
      </c>
      <c r="K51" s="164">
        <f>'2027 Summer Hosta - V1'!$X$20</f>
        <v>0</v>
      </c>
      <c r="L51" s="163">
        <f>'2027 Summer Hosta - V1'!$X$74</f>
        <v>0</v>
      </c>
    </row>
    <row r="52" spans="2:12">
      <c r="B52">
        <f>'2027 Summer Hosta - V1'!$F$18</f>
        <v>0</v>
      </c>
      <c r="C52" s="168" t="s">
        <v>125</v>
      </c>
      <c r="D52" s="167">
        <v>7534101</v>
      </c>
      <c r="E52">
        <v>4978</v>
      </c>
      <c r="F52" s="164">
        <f>'2027 Summer Hosta - V1'!$U$20</f>
        <v>0</v>
      </c>
      <c r="G52" s="164">
        <f>'2027 Summer Hosta - V1'!$U$20</f>
        <v>0</v>
      </c>
      <c r="H52" s="163">
        <f>'2027 Summer Hosta - V1'!$U$75</f>
        <v>0</v>
      </c>
      <c r="J52" s="164">
        <f>'2027 Summer Hosta - V1'!$X$20</f>
        <v>0</v>
      </c>
      <c r="K52" s="164">
        <f>'2027 Summer Hosta - V1'!$X$20</f>
        <v>0</v>
      </c>
      <c r="L52" s="163">
        <f>'2027 Summer Hosta - V1'!$X$75</f>
        <v>0</v>
      </c>
    </row>
    <row r="53" spans="2:12">
      <c r="B53">
        <f>'2027 Summer Hosta - V1'!$F$18</f>
        <v>0</v>
      </c>
      <c r="C53" s="168" t="s">
        <v>234</v>
      </c>
      <c r="D53" s="167">
        <v>7534107</v>
      </c>
      <c r="E53">
        <v>29424</v>
      </c>
      <c r="F53" s="164">
        <f>'2027 Summer Hosta - V1'!$U$20</f>
        <v>0</v>
      </c>
      <c r="G53" s="164">
        <f>'2027 Summer Hosta - V1'!$U$20</f>
        <v>0</v>
      </c>
      <c r="H53" s="163">
        <f>'2027 Summer Hosta - V1'!$U$76</f>
        <v>0</v>
      </c>
      <c r="J53" s="164">
        <f>'2027 Summer Hosta - V1'!$X$20</f>
        <v>0</v>
      </c>
      <c r="K53" s="164">
        <f>'2027 Summer Hosta - V1'!$X$20</f>
        <v>0</v>
      </c>
      <c r="L53" s="163">
        <f>'2027 Summer Hosta - V1'!$X$76</f>
        <v>0</v>
      </c>
    </row>
    <row r="54" spans="2:12">
      <c r="B54">
        <f>'2027 Summer Hosta - V1'!$F$18</f>
        <v>0</v>
      </c>
      <c r="C54" s="168" t="s">
        <v>127</v>
      </c>
      <c r="D54" s="166">
        <v>7534087</v>
      </c>
      <c r="E54">
        <v>19639</v>
      </c>
      <c r="F54" s="164">
        <f>'2027 Summer Hosta - V1'!$U$20</f>
        <v>0</v>
      </c>
      <c r="G54" s="164">
        <f>'2027 Summer Hosta - V1'!$U$20</f>
        <v>0</v>
      </c>
      <c r="H54" s="163">
        <f>'2027 Summer Hosta - V1'!$U$77</f>
        <v>0</v>
      </c>
      <c r="J54" s="164">
        <f>'2027 Summer Hosta - V1'!$X$20</f>
        <v>0</v>
      </c>
      <c r="K54" s="164">
        <f>'2027 Summer Hosta - V1'!$X$20</f>
        <v>0</v>
      </c>
      <c r="L54" s="163">
        <f>'2027 Summer Hosta - V1'!$X$77</f>
        <v>0</v>
      </c>
    </row>
    <row r="55" spans="2:12">
      <c r="B55">
        <f>'2027 Summer Hosta - V1'!$F$18</f>
        <v>0</v>
      </c>
      <c r="C55" s="168" t="s">
        <v>127</v>
      </c>
      <c r="D55" s="166">
        <v>7134104</v>
      </c>
      <c r="E55">
        <v>19717</v>
      </c>
      <c r="F55" s="164">
        <f>'2027 Summer Hosta - V1'!$U$20</f>
        <v>0</v>
      </c>
      <c r="G55" s="164">
        <f>'2027 Summer Hosta - V1'!$U$20</f>
        <v>0</v>
      </c>
      <c r="H55" s="163">
        <f>'2027 Summer Hosta - V1'!$U$78</f>
        <v>0</v>
      </c>
      <c r="J55" s="164">
        <f>'2027 Summer Hosta - V1'!$X$20</f>
        <v>0</v>
      </c>
      <c r="K55" s="164">
        <f>'2027 Summer Hosta - V1'!$X$20</f>
        <v>0</v>
      </c>
      <c r="L55" s="163">
        <f>'2027 Summer Hosta - V1'!$X$78</f>
        <v>0</v>
      </c>
    </row>
    <row r="56" spans="2:12">
      <c r="B56">
        <f>'2027 Summer Hosta - V1'!$F$18</f>
        <v>0</v>
      </c>
      <c r="C56" s="168" t="s">
        <v>130</v>
      </c>
      <c r="D56" s="167">
        <v>7534131</v>
      </c>
      <c r="E56">
        <v>4980</v>
      </c>
      <c r="F56" s="164">
        <f>'2027 Summer Hosta - V1'!$U$20</f>
        <v>0</v>
      </c>
      <c r="G56" s="164">
        <f>'2027 Summer Hosta - V1'!$U$20</f>
        <v>0</v>
      </c>
      <c r="H56" s="163">
        <f>'2027 Summer Hosta - V1'!$U$79</f>
        <v>0</v>
      </c>
      <c r="J56" s="164">
        <f>'2027 Summer Hosta - V1'!$X$20</f>
        <v>0</v>
      </c>
      <c r="K56" s="164">
        <f>'2027 Summer Hosta - V1'!$X$20</f>
        <v>0</v>
      </c>
      <c r="L56" s="163">
        <f>'2027 Summer Hosta - V1'!$X$79</f>
        <v>0</v>
      </c>
    </row>
    <row r="57" spans="2:12">
      <c r="B57">
        <f>'2027 Summer Hosta - V1'!$F$18</f>
        <v>0</v>
      </c>
      <c r="C57" s="168" t="s">
        <v>130</v>
      </c>
      <c r="D57" s="167">
        <v>7534134</v>
      </c>
      <c r="E57">
        <v>4981</v>
      </c>
      <c r="F57" s="164">
        <f>'2027 Summer Hosta - V1'!$U$20</f>
        <v>0</v>
      </c>
      <c r="G57" s="164">
        <f>'2027 Summer Hosta - V1'!$U$20</f>
        <v>0</v>
      </c>
      <c r="H57" s="163">
        <f>'2027 Summer Hosta - V1'!$U$80</f>
        <v>0</v>
      </c>
      <c r="J57" s="164">
        <f>'2027 Summer Hosta - V1'!$X$20</f>
        <v>0</v>
      </c>
      <c r="K57" s="164">
        <f>'2027 Summer Hosta - V1'!$X$20</f>
        <v>0</v>
      </c>
      <c r="L57" s="163">
        <f>'2027 Summer Hosta - V1'!$X$80</f>
        <v>0</v>
      </c>
    </row>
    <row r="58" spans="2:12">
      <c r="B58">
        <f>'2027 Summer Hosta - V1'!$F$18</f>
        <v>0</v>
      </c>
      <c r="C58" s="168" t="s">
        <v>132</v>
      </c>
      <c r="D58" s="166">
        <v>7534151</v>
      </c>
      <c r="E58">
        <v>4982</v>
      </c>
      <c r="F58" s="164">
        <f>'2027 Summer Hosta - V1'!$U$20</f>
        <v>0</v>
      </c>
      <c r="G58" s="164">
        <f>'2027 Summer Hosta - V1'!$U$20</f>
        <v>0</v>
      </c>
      <c r="H58" s="163">
        <f>'2027 Summer Hosta - V1'!$U$81</f>
        <v>0</v>
      </c>
      <c r="J58" s="164">
        <f>'2027 Summer Hosta - V1'!$X$20</f>
        <v>0</v>
      </c>
      <c r="K58" s="164">
        <f>'2027 Summer Hosta - V1'!$X$20</f>
        <v>0</v>
      </c>
      <c r="L58" s="163">
        <f>'2027 Summer Hosta - V1'!$X$81</f>
        <v>0</v>
      </c>
    </row>
    <row r="59" spans="2:12">
      <c r="B59">
        <f>'2027 Summer Hosta - V1'!$F$18</f>
        <v>0</v>
      </c>
      <c r="C59" s="168" t="s">
        <v>132</v>
      </c>
      <c r="D59" s="166">
        <v>7534154</v>
      </c>
      <c r="E59">
        <v>13006</v>
      </c>
      <c r="F59" s="164">
        <f>'2027 Summer Hosta - V1'!$U$20</f>
        <v>0</v>
      </c>
      <c r="G59" s="164">
        <f>'2027 Summer Hosta - V1'!$U$20</f>
        <v>0</v>
      </c>
      <c r="H59" s="163">
        <f>'2027 Summer Hosta - V1'!$U$82</f>
        <v>0</v>
      </c>
      <c r="J59" s="164">
        <f>'2027 Summer Hosta - V1'!$X$20</f>
        <v>0</v>
      </c>
      <c r="K59" s="164">
        <f>'2027 Summer Hosta - V1'!$X$20</f>
        <v>0</v>
      </c>
      <c r="L59" s="163">
        <f>'2027 Summer Hosta - V1'!$X$82</f>
        <v>0</v>
      </c>
    </row>
    <row r="60" spans="2:12">
      <c r="B60">
        <f>'2027 Summer Hosta - V1'!$F$18</f>
        <v>0</v>
      </c>
      <c r="C60" s="168" t="s">
        <v>233</v>
      </c>
      <c r="D60" s="166">
        <v>7534201</v>
      </c>
      <c r="E60">
        <v>16649</v>
      </c>
      <c r="F60" s="164">
        <f>'2027 Summer Hosta - V1'!$U$20</f>
        <v>0</v>
      </c>
      <c r="G60" s="164">
        <f>'2027 Summer Hosta - V1'!$U$20</f>
        <v>0</v>
      </c>
      <c r="H60" s="163">
        <f>'2027 Summer Hosta - V1'!$U$83</f>
        <v>0</v>
      </c>
      <c r="J60" s="164">
        <f>'2027 Summer Hosta - V1'!$X$20</f>
        <v>0</v>
      </c>
      <c r="K60" s="164">
        <f>'2027 Summer Hosta - V1'!$X$20</f>
        <v>0</v>
      </c>
      <c r="L60" s="163">
        <f>'2027 Summer Hosta - V1'!$X$83</f>
        <v>0</v>
      </c>
    </row>
    <row r="61" spans="2:12">
      <c r="B61">
        <f>'2027 Summer Hosta - V1'!$F$18</f>
        <v>0</v>
      </c>
      <c r="C61" s="168" t="s">
        <v>233</v>
      </c>
      <c r="D61" s="166">
        <v>7534204</v>
      </c>
      <c r="E61">
        <v>16643</v>
      </c>
      <c r="F61" s="164">
        <f>'2027 Summer Hosta - V1'!$U$20</f>
        <v>0</v>
      </c>
      <c r="G61" s="164">
        <f>'2027 Summer Hosta - V1'!$U$20</f>
        <v>0</v>
      </c>
      <c r="H61" s="163">
        <f>'2027 Summer Hosta - V1'!$U$84</f>
        <v>0</v>
      </c>
      <c r="J61" s="164">
        <f>'2027 Summer Hosta - V1'!$X$20</f>
        <v>0</v>
      </c>
      <c r="K61" s="164">
        <f>'2027 Summer Hosta - V1'!$X$20</f>
        <v>0</v>
      </c>
      <c r="L61" s="163">
        <f>'2027 Summer Hosta - V1'!$X$84</f>
        <v>0</v>
      </c>
    </row>
    <row r="62" spans="2:12">
      <c r="B62">
        <f>'2027 Summer Hosta - V1'!$F$18</f>
        <v>0</v>
      </c>
      <c r="C62" s="168" t="s">
        <v>134</v>
      </c>
      <c r="D62" s="166">
        <v>7534401</v>
      </c>
      <c r="E62">
        <v>16651</v>
      </c>
      <c r="F62" s="164">
        <f>'2027 Summer Hosta - V1'!$U$20</f>
        <v>0</v>
      </c>
      <c r="G62" s="164">
        <f>'2027 Summer Hosta - V1'!$U$20</f>
        <v>0</v>
      </c>
      <c r="H62" s="163">
        <f>'2027 Summer Hosta - V1'!$U$87</f>
        <v>0</v>
      </c>
      <c r="J62" s="164">
        <f>'2027 Summer Hosta - V1'!$X$20</f>
        <v>0</v>
      </c>
      <c r="K62" s="164">
        <f>'2027 Summer Hosta - V1'!$X$20</f>
        <v>0</v>
      </c>
      <c r="L62" s="163">
        <f>'2027 Summer Hosta - V1'!$X$87</f>
        <v>0</v>
      </c>
    </row>
    <row r="63" spans="2:12">
      <c r="B63">
        <f>'2027 Summer Hosta - V1'!$F$18</f>
        <v>0</v>
      </c>
      <c r="C63" s="168" t="s">
        <v>134</v>
      </c>
      <c r="D63" s="166">
        <v>7534404</v>
      </c>
      <c r="E63">
        <v>16644</v>
      </c>
      <c r="F63" s="164">
        <f>'2027 Summer Hosta - V1'!$U$20</f>
        <v>0</v>
      </c>
      <c r="G63" s="164">
        <f>'2027 Summer Hosta - V1'!$U$20</f>
        <v>0</v>
      </c>
      <c r="H63" s="163">
        <f>'2027 Summer Hosta - V1'!$U$87</f>
        <v>0</v>
      </c>
      <c r="J63" s="164">
        <f>'2027 Summer Hosta - V1'!$X$20</f>
        <v>0</v>
      </c>
      <c r="K63" s="164">
        <f>'2027 Summer Hosta - V1'!$X$20</f>
        <v>0</v>
      </c>
      <c r="L63" s="163">
        <f>'2027 Summer Hosta - V1'!$X$87</f>
        <v>0</v>
      </c>
    </row>
    <row r="64" spans="2:12">
      <c r="B64">
        <f>'2027 Summer Hosta - V1'!$F$18</f>
        <v>0</v>
      </c>
      <c r="C64" s="168" t="s">
        <v>134</v>
      </c>
      <c r="D64" s="166">
        <v>7534407</v>
      </c>
      <c r="E64">
        <v>19644</v>
      </c>
      <c r="F64" s="164">
        <f>'2027 Summer Hosta - V1'!$U$20</f>
        <v>0</v>
      </c>
      <c r="G64" s="164">
        <f>'2027 Summer Hosta - V1'!$U$20</f>
        <v>0</v>
      </c>
      <c r="H64" s="163">
        <f>'2027 Summer Hosta - V1'!$U$87</f>
        <v>0</v>
      </c>
      <c r="J64" s="164">
        <f>'2027 Summer Hosta - V1'!$X$20</f>
        <v>0</v>
      </c>
      <c r="K64" s="164">
        <f>'2027 Summer Hosta - V1'!$X$20</f>
        <v>0</v>
      </c>
      <c r="L64" s="163">
        <f>'2027 Summer Hosta - V1'!$X$87</f>
        <v>0</v>
      </c>
    </row>
    <row r="65" spans="2:12">
      <c r="B65">
        <f>'2027 Summer Hosta - V1'!$F$18</f>
        <v>0</v>
      </c>
      <c r="C65" s="168" t="s">
        <v>136</v>
      </c>
      <c r="D65" s="166">
        <v>7534301</v>
      </c>
      <c r="E65">
        <v>4984</v>
      </c>
      <c r="F65" s="164">
        <f>'2027 Summer Hosta - V1'!$U$20</f>
        <v>0</v>
      </c>
      <c r="G65" s="164">
        <f>'2027 Summer Hosta - V1'!$U$20</f>
        <v>0</v>
      </c>
      <c r="H65" s="163">
        <f>'2027 Summer Hosta - V1'!$U$88</f>
        <v>0</v>
      </c>
      <c r="J65" s="164">
        <f>'2027 Summer Hosta - V1'!$X$20</f>
        <v>0</v>
      </c>
      <c r="K65" s="164">
        <f>'2027 Summer Hosta - V1'!$X$20</f>
        <v>0</v>
      </c>
      <c r="L65" s="163">
        <f>'2027 Summer Hosta - V1'!$X$88</f>
        <v>0</v>
      </c>
    </row>
    <row r="66" spans="2:12">
      <c r="B66">
        <f>'2027 Summer Hosta - V1'!$F$18</f>
        <v>0</v>
      </c>
      <c r="C66" s="168" t="s">
        <v>136</v>
      </c>
      <c r="D66" s="166">
        <v>7534305</v>
      </c>
      <c r="E66">
        <v>13051</v>
      </c>
      <c r="F66" s="164">
        <f>'2027 Summer Hosta - V1'!$U$20</f>
        <v>0</v>
      </c>
      <c r="G66" s="164">
        <f>'2027 Summer Hosta - V1'!$U$20</f>
        <v>0</v>
      </c>
      <c r="H66" s="163">
        <f>'2027 Summer Hosta - V1'!$U$89</f>
        <v>0</v>
      </c>
      <c r="J66" s="164">
        <f>'2027 Summer Hosta - V1'!$X$20</f>
        <v>0</v>
      </c>
      <c r="K66" s="164">
        <f>'2027 Summer Hosta - V1'!$X$20</f>
        <v>0</v>
      </c>
      <c r="L66" s="163">
        <f>'2027 Summer Hosta - V1'!$X$89</f>
        <v>0</v>
      </c>
    </row>
    <row r="67" spans="2:12">
      <c r="B67">
        <f>'2027 Summer Hosta - V1'!$F$18</f>
        <v>0</v>
      </c>
      <c r="C67" s="168" t="s">
        <v>138</v>
      </c>
      <c r="D67" s="166">
        <v>7534501</v>
      </c>
      <c r="E67">
        <v>4985</v>
      </c>
      <c r="F67" s="164">
        <f>'2027 Summer Hosta - V1'!$U$20</f>
        <v>0</v>
      </c>
      <c r="G67" s="164">
        <f>'2027 Summer Hosta - V1'!$U$20</f>
        <v>0</v>
      </c>
      <c r="H67" s="163">
        <f>'2027 Summer Hosta - V1'!$U$90</f>
        <v>0</v>
      </c>
      <c r="J67" s="164">
        <f>'2027 Summer Hosta - V1'!$X$20</f>
        <v>0</v>
      </c>
      <c r="K67" s="164">
        <f>'2027 Summer Hosta - V1'!$X$20</f>
        <v>0</v>
      </c>
      <c r="L67" s="163">
        <f>'2027 Summer Hosta - V1'!$X$90</f>
        <v>0</v>
      </c>
    </row>
    <row r="68" spans="2:12">
      <c r="B68">
        <f>'2027 Summer Hosta - V1'!$F$18</f>
        <v>0</v>
      </c>
      <c r="C68" s="168" t="s">
        <v>138</v>
      </c>
      <c r="D68" s="166">
        <v>7534504</v>
      </c>
      <c r="E68">
        <v>16640</v>
      </c>
      <c r="F68" s="164">
        <f>'2027 Summer Hosta - V1'!$U$20</f>
        <v>0</v>
      </c>
      <c r="G68" s="164">
        <f>'2027 Summer Hosta - V1'!$U$20</f>
        <v>0</v>
      </c>
      <c r="H68" s="163">
        <f>'2027 Summer Hosta - V1'!$U$91</f>
        <v>0</v>
      </c>
      <c r="J68" s="164">
        <f>'2027 Summer Hosta - V1'!$X$20</f>
        <v>0</v>
      </c>
      <c r="K68" s="164">
        <f>'2027 Summer Hosta - V1'!$X$20</f>
        <v>0</v>
      </c>
      <c r="L68" s="163">
        <f>'2027 Summer Hosta - V1'!$X$91</f>
        <v>0</v>
      </c>
    </row>
    <row r="69" spans="2:12">
      <c r="B69">
        <f>'2027 Summer Hosta - V1'!$F$18</f>
        <v>0</v>
      </c>
      <c r="C69" s="168" t="s">
        <v>138</v>
      </c>
      <c r="D69" s="166">
        <v>7534507</v>
      </c>
      <c r="E69">
        <v>19645</v>
      </c>
      <c r="F69" s="164">
        <f>'2027 Summer Hosta - V1'!$U$20</f>
        <v>0</v>
      </c>
      <c r="G69" s="164">
        <f>'2027 Summer Hosta - V1'!$U$20</f>
        <v>0</v>
      </c>
      <c r="H69" s="163">
        <f>'2027 Summer Hosta - V1'!$U$92</f>
        <v>0</v>
      </c>
      <c r="J69" s="164">
        <f>'2027 Summer Hosta - V1'!$X$20</f>
        <v>0</v>
      </c>
      <c r="K69" s="164">
        <f>'2027 Summer Hosta - V1'!$X$20</f>
        <v>0</v>
      </c>
      <c r="L69" s="163">
        <f>'2027 Summer Hosta - V1'!$X$92</f>
        <v>0</v>
      </c>
    </row>
    <row r="70" spans="2:12">
      <c r="B70">
        <f>'2027 Summer Hosta - V1'!$F$18</f>
        <v>0</v>
      </c>
      <c r="C70" s="168" t="s">
        <v>140</v>
      </c>
      <c r="D70" s="166">
        <v>7534541</v>
      </c>
      <c r="E70">
        <v>4986</v>
      </c>
      <c r="F70" s="164">
        <f>'2027 Summer Hosta - V1'!$U$20</f>
        <v>0</v>
      </c>
      <c r="G70" s="164">
        <f>'2027 Summer Hosta - V1'!$U$20</f>
        <v>0</v>
      </c>
      <c r="H70" s="163">
        <f>'2027 Summer Hosta - V1'!$U$93</f>
        <v>0</v>
      </c>
      <c r="J70" s="164">
        <f>'2027 Summer Hosta - V1'!$X$20</f>
        <v>0</v>
      </c>
      <c r="K70" s="164">
        <f>'2027 Summer Hosta - V1'!$X$20</f>
        <v>0</v>
      </c>
      <c r="L70" s="163">
        <f>'2027 Summer Hosta - V1'!$X$93</f>
        <v>0</v>
      </c>
    </row>
    <row r="71" spans="2:12">
      <c r="B71">
        <f>'2027 Summer Hosta - V1'!$F$18</f>
        <v>0</v>
      </c>
      <c r="C71" s="168" t="s">
        <v>140</v>
      </c>
      <c r="D71" s="166">
        <v>7534545</v>
      </c>
      <c r="E71">
        <v>13052</v>
      </c>
      <c r="F71" s="164">
        <f>'2027 Summer Hosta - V1'!$U$20</f>
        <v>0</v>
      </c>
      <c r="G71" s="164">
        <f>'2027 Summer Hosta - V1'!$U$20</f>
        <v>0</v>
      </c>
      <c r="H71" s="163">
        <f>'2027 Summer Hosta - V1'!$U$94</f>
        <v>0</v>
      </c>
      <c r="J71" s="164">
        <f>'2027 Summer Hosta - V1'!$X$20</f>
        <v>0</v>
      </c>
      <c r="K71" s="164">
        <f>'2027 Summer Hosta - V1'!$X$20</f>
        <v>0</v>
      </c>
      <c r="L71" s="163">
        <f>'2027 Summer Hosta - V1'!$X$94</f>
        <v>0</v>
      </c>
    </row>
    <row r="72" spans="2:12">
      <c r="B72">
        <f>'2027 Summer Hosta - V1'!$F$18</f>
        <v>0</v>
      </c>
      <c r="C72" s="168" t="s">
        <v>142</v>
      </c>
      <c r="D72" s="166">
        <v>7534551</v>
      </c>
      <c r="E72">
        <v>19692</v>
      </c>
      <c r="F72" s="164">
        <f>'2027 Summer Hosta - V1'!$U$20</f>
        <v>0</v>
      </c>
      <c r="G72" s="164">
        <f>'2027 Summer Hosta - V1'!$U$20</f>
        <v>0</v>
      </c>
      <c r="H72" s="163">
        <f>'2027 Summer Hosta - V1'!$U$95</f>
        <v>0</v>
      </c>
      <c r="J72" s="164">
        <f>'2027 Summer Hosta - V1'!$X$20</f>
        <v>0</v>
      </c>
      <c r="K72" s="164">
        <f>'2027 Summer Hosta - V1'!$X$20</f>
        <v>0</v>
      </c>
      <c r="L72" s="163">
        <f>'2027 Summer Hosta - V1'!$X$95</f>
        <v>0</v>
      </c>
    </row>
    <row r="73" spans="2:12">
      <c r="B73">
        <f>'2027 Summer Hosta - V1'!$F$18</f>
        <v>0</v>
      </c>
      <c r="C73" s="168" t="s">
        <v>142</v>
      </c>
      <c r="D73" s="166">
        <v>7534555</v>
      </c>
      <c r="E73">
        <v>28254</v>
      </c>
      <c r="F73" s="164">
        <f>'2027 Summer Hosta - V1'!$U$20</f>
        <v>0</v>
      </c>
      <c r="G73" s="164">
        <f>'2027 Summer Hosta - V1'!$U$20</f>
        <v>0</v>
      </c>
      <c r="H73" s="163">
        <f>'2027 Summer Hosta - V1'!$U$96</f>
        <v>0</v>
      </c>
      <c r="J73" s="164">
        <f>'2027 Summer Hosta - V1'!$X$20</f>
        <v>0</v>
      </c>
      <c r="K73" s="164">
        <f>'2027 Summer Hosta - V1'!$X$20</f>
        <v>0</v>
      </c>
      <c r="L73" s="163">
        <f>'2027 Summer Hosta - V1'!$X$96</f>
        <v>0</v>
      </c>
    </row>
    <row r="74" spans="2:12">
      <c r="B74">
        <f>'2027 Summer Hosta - V1'!$F$18</f>
        <v>0</v>
      </c>
      <c r="C74" s="168" t="s">
        <v>144</v>
      </c>
      <c r="D74" s="167">
        <v>7534901</v>
      </c>
      <c r="E74">
        <v>18273</v>
      </c>
      <c r="F74" s="164">
        <f>'2027 Summer Hosta - V1'!$U$20</f>
        <v>0</v>
      </c>
      <c r="G74" s="164">
        <f>'2027 Summer Hosta - V1'!$U$20</f>
        <v>0</v>
      </c>
      <c r="H74" s="163">
        <f>'2027 Summer Hosta - V1'!$U$97</f>
        <v>0</v>
      </c>
      <c r="J74" s="164">
        <f>'2027 Summer Hosta - V1'!$X$20</f>
        <v>0</v>
      </c>
      <c r="K74" s="164">
        <f>'2027 Summer Hosta - V1'!$X$20</f>
        <v>0</v>
      </c>
      <c r="L74" s="163">
        <f>'2027 Summer Hosta - V1'!$X$97</f>
        <v>0</v>
      </c>
    </row>
    <row r="75" spans="2:12">
      <c r="B75">
        <f>'2027 Summer Hosta - V1'!$F$18</f>
        <v>0</v>
      </c>
      <c r="C75" s="168" t="s">
        <v>144</v>
      </c>
      <c r="D75" s="167">
        <v>7534905</v>
      </c>
      <c r="E75">
        <v>19615</v>
      </c>
      <c r="F75" s="164">
        <f>'2027 Summer Hosta - V1'!$U$20</f>
        <v>0</v>
      </c>
      <c r="G75" s="164">
        <f>'2027 Summer Hosta - V1'!$U$20</f>
        <v>0</v>
      </c>
      <c r="H75" s="163">
        <f>'2027 Summer Hosta - V1'!$U$98</f>
        <v>0</v>
      </c>
      <c r="J75" s="164">
        <f>'2027 Summer Hosta - V1'!$X$20</f>
        <v>0</v>
      </c>
      <c r="K75" s="164">
        <f>'2027 Summer Hosta - V1'!$X$20</f>
        <v>0</v>
      </c>
      <c r="L75" s="163">
        <f>'2027 Summer Hosta - V1'!$X$98</f>
        <v>0</v>
      </c>
    </row>
    <row r="76" spans="2:12">
      <c r="B76">
        <f>'2027 Summer Hosta - V1'!$F$18</f>
        <v>0</v>
      </c>
      <c r="C76" s="168" t="s">
        <v>146</v>
      </c>
      <c r="D76" s="167">
        <v>7535007</v>
      </c>
      <c r="E76">
        <v>19648</v>
      </c>
      <c r="F76" s="164">
        <f>'2027 Summer Hosta - V1'!$U$20</f>
        <v>0</v>
      </c>
      <c r="G76" s="164">
        <f>'2027 Summer Hosta - V1'!$U$20</f>
        <v>0</v>
      </c>
      <c r="H76" s="163">
        <f>'2027 Summer Hosta - V1'!$U$99</f>
        <v>0</v>
      </c>
      <c r="J76" s="164">
        <f>'2027 Summer Hosta - V1'!$X$20</f>
        <v>0</v>
      </c>
      <c r="K76" s="164">
        <f>'2027 Summer Hosta - V1'!$X$20</f>
        <v>0</v>
      </c>
      <c r="L76" s="163">
        <f>'2027 Summer Hosta - V1'!$X$99</f>
        <v>0</v>
      </c>
    </row>
    <row r="77" spans="2:12">
      <c r="B77">
        <f>'2027 Summer Hosta - V1'!$F$18</f>
        <v>0</v>
      </c>
      <c r="C77" s="168" t="s">
        <v>148</v>
      </c>
      <c r="D77" s="166">
        <v>7535101</v>
      </c>
      <c r="E77">
        <v>4987</v>
      </c>
      <c r="F77" s="164">
        <f>'2027 Summer Hosta - V1'!$U$20</f>
        <v>0</v>
      </c>
      <c r="G77" s="164">
        <f>'2027 Summer Hosta - V1'!$U$20</f>
        <v>0</v>
      </c>
      <c r="H77" s="163">
        <f>'2027 Summer Hosta - V1'!$U$100</f>
        <v>0</v>
      </c>
      <c r="J77" s="164">
        <f>'2027 Summer Hosta - V1'!$X$20</f>
        <v>0</v>
      </c>
      <c r="K77" s="164">
        <f>'2027 Summer Hosta - V1'!$X$20</f>
        <v>0</v>
      </c>
      <c r="L77" s="163">
        <f>'2027 Summer Hosta - V1'!$X$100</f>
        <v>0</v>
      </c>
    </row>
    <row r="78" spans="2:12">
      <c r="B78">
        <f>'2027 Summer Hosta - V1'!$F$18</f>
        <v>0</v>
      </c>
      <c r="C78" s="168" t="s">
        <v>148</v>
      </c>
      <c r="D78" s="166">
        <v>7535104</v>
      </c>
      <c r="E78">
        <v>13053</v>
      </c>
      <c r="F78" s="164">
        <f>'2027 Summer Hosta - V1'!$U$20</f>
        <v>0</v>
      </c>
      <c r="G78" s="164">
        <f>'2027 Summer Hosta - V1'!$U$20</f>
        <v>0</v>
      </c>
      <c r="H78" s="163">
        <f>'2027 Summer Hosta - V1'!$U$101</f>
        <v>0</v>
      </c>
      <c r="J78" s="164">
        <f>'2027 Summer Hosta - V1'!$X$20</f>
        <v>0</v>
      </c>
      <c r="K78" s="164">
        <f>'2027 Summer Hosta - V1'!$X$20</f>
        <v>0</v>
      </c>
      <c r="L78" s="163">
        <f>'2027 Summer Hosta - V1'!$X$101</f>
        <v>0</v>
      </c>
    </row>
    <row r="79" spans="2:12">
      <c r="B79">
        <f>'2027 Summer Hosta - V1'!$F$18</f>
        <v>0</v>
      </c>
      <c r="C79" s="168" t="s">
        <v>148</v>
      </c>
      <c r="D79" s="166">
        <v>7535107</v>
      </c>
      <c r="E79">
        <v>19649</v>
      </c>
      <c r="F79" s="164">
        <f>'2027 Summer Hosta - V1'!$U$20</f>
        <v>0</v>
      </c>
      <c r="G79" s="164">
        <f>'2027 Summer Hosta - V1'!$U$20</f>
        <v>0</v>
      </c>
      <c r="H79" s="163">
        <f>'2027 Summer Hosta - V1'!$U$102</f>
        <v>0</v>
      </c>
      <c r="J79" s="164">
        <f>'2027 Summer Hosta - V1'!$X$20</f>
        <v>0</v>
      </c>
      <c r="K79" s="164">
        <f>'2027 Summer Hosta - V1'!$X$20</f>
        <v>0</v>
      </c>
      <c r="L79" s="163">
        <f>'2027 Summer Hosta - V1'!$X$102</f>
        <v>0</v>
      </c>
    </row>
    <row r="80" spans="2:12">
      <c r="B80">
        <f>'2027 Summer Hosta - V1'!$F$18</f>
        <v>0</v>
      </c>
      <c r="C80" s="168" t="s">
        <v>150</v>
      </c>
      <c r="D80" s="166">
        <v>7535121</v>
      </c>
      <c r="E80">
        <v>4988</v>
      </c>
      <c r="F80" s="164">
        <f>'2027 Summer Hosta - V1'!$U$20</f>
        <v>0</v>
      </c>
      <c r="G80" s="164">
        <f>'2027 Summer Hosta - V1'!$U$20</f>
        <v>0</v>
      </c>
      <c r="H80" s="163">
        <f>'2027 Summer Hosta - V1'!$U$103</f>
        <v>0</v>
      </c>
      <c r="J80" s="164">
        <f>'2027 Summer Hosta - V1'!$X$20</f>
        <v>0</v>
      </c>
      <c r="K80" s="164">
        <f>'2027 Summer Hosta - V1'!$X$20</f>
        <v>0</v>
      </c>
      <c r="L80" s="163">
        <f>'2027 Summer Hosta - V1'!$X$103</f>
        <v>0</v>
      </c>
    </row>
    <row r="81" spans="2:12">
      <c r="B81">
        <f>'2027 Summer Hosta - V1'!$F$18</f>
        <v>0</v>
      </c>
      <c r="C81" s="168" t="s">
        <v>150</v>
      </c>
      <c r="D81" s="166">
        <v>7535124</v>
      </c>
      <c r="E81">
        <v>13042</v>
      </c>
      <c r="F81" s="164">
        <f>'2027 Summer Hosta - V1'!$U$20</f>
        <v>0</v>
      </c>
      <c r="G81" s="164">
        <f>'2027 Summer Hosta - V1'!$U$20</f>
        <v>0</v>
      </c>
      <c r="H81" s="163">
        <f>'2027 Summer Hosta - V1'!$U$104</f>
        <v>0</v>
      </c>
      <c r="J81" s="164">
        <f>'2027 Summer Hosta - V1'!$X$20</f>
        <v>0</v>
      </c>
      <c r="K81" s="164">
        <f>'2027 Summer Hosta - V1'!$X$20</f>
        <v>0</v>
      </c>
      <c r="L81" s="163">
        <f>'2027 Summer Hosta - V1'!$X$104</f>
        <v>0</v>
      </c>
    </row>
    <row r="82" spans="2:12">
      <c r="B82">
        <f>'2027 Summer Hosta - V1'!$F$18</f>
        <v>0</v>
      </c>
      <c r="C82" s="168" t="s">
        <v>152</v>
      </c>
      <c r="D82" s="166">
        <v>7535201</v>
      </c>
      <c r="E82">
        <v>18278</v>
      </c>
      <c r="F82" s="164">
        <f>'2027 Summer Hosta - V1'!$U$20</f>
        <v>0</v>
      </c>
      <c r="G82" s="164">
        <f>'2027 Summer Hosta - V1'!$U$20</f>
        <v>0</v>
      </c>
      <c r="H82" s="163">
        <f>'2027 Summer Hosta - V1'!$U$105</f>
        <v>0</v>
      </c>
      <c r="J82" s="164">
        <f>'2027 Summer Hosta - V1'!$X$20</f>
        <v>0</v>
      </c>
      <c r="K82" s="164">
        <f>'2027 Summer Hosta - V1'!$X$20</f>
        <v>0</v>
      </c>
      <c r="L82" s="163">
        <f>'2027 Summer Hosta - V1'!$X$105</f>
        <v>0</v>
      </c>
    </row>
    <row r="83" spans="2:12">
      <c r="B83">
        <f>'2027 Summer Hosta - V1'!$F$18</f>
        <v>0</v>
      </c>
      <c r="C83" s="168" t="s">
        <v>152</v>
      </c>
      <c r="D83" s="166">
        <v>7535204</v>
      </c>
      <c r="E83">
        <v>18279</v>
      </c>
      <c r="F83" s="164">
        <f>'2027 Summer Hosta - V1'!$U$20</f>
        <v>0</v>
      </c>
      <c r="G83" s="164">
        <f>'2027 Summer Hosta - V1'!$U$20</f>
        <v>0</v>
      </c>
      <c r="H83" s="163">
        <f>'2027 Summer Hosta - V1'!$U$106</f>
        <v>0</v>
      </c>
      <c r="J83" s="164">
        <f>'2027 Summer Hosta - V1'!$X$20</f>
        <v>0</v>
      </c>
      <c r="K83" s="164">
        <f>'2027 Summer Hosta - V1'!$X$20</f>
        <v>0</v>
      </c>
      <c r="L83" s="163">
        <f>'2027 Summer Hosta - V1'!$X$106</f>
        <v>0</v>
      </c>
    </row>
    <row r="84" spans="2:12">
      <c r="B84">
        <f>'2027 Summer Hosta - V1'!$F$18</f>
        <v>0</v>
      </c>
      <c r="C84" s="168" t="s">
        <v>152</v>
      </c>
      <c r="D84" s="166">
        <v>7535207</v>
      </c>
      <c r="E84">
        <v>19651</v>
      </c>
      <c r="F84" s="164">
        <f>'2027 Summer Hosta - V1'!$U$20</f>
        <v>0</v>
      </c>
      <c r="G84" s="164">
        <f>'2027 Summer Hosta - V1'!$U$20</f>
        <v>0</v>
      </c>
      <c r="H84" s="163">
        <f>'2027 Summer Hosta - V1'!$U$107</f>
        <v>0</v>
      </c>
      <c r="J84" s="164">
        <f>'2027 Summer Hosta - V1'!$X$20</f>
        <v>0</v>
      </c>
      <c r="K84" s="164">
        <f>'2027 Summer Hosta - V1'!$X$20</f>
        <v>0</v>
      </c>
      <c r="L84" s="163">
        <f>'2027 Summer Hosta - V1'!$X$107</f>
        <v>0</v>
      </c>
    </row>
    <row r="85" spans="2:12">
      <c r="B85">
        <f>'2027 Summer Hosta - V1'!$F$18</f>
        <v>0</v>
      </c>
      <c r="C85" s="168" t="s">
        <v>152</v>
      </c>
      <c r="D85" s="166">
        <v>7135204</v>
      </c>
      <c r="E85">
        <v>19722</v>
      </c>
      <c r="F85" s="164">
        <f>'2027 Summer Hosta - V1'!$U$20</f>
        <v>0</v>
      </c>
      <c r="G85" s="164">
        <f>'2027 Summer Hosta - V1'!$U$20</f>
        <v>0</v>
      </c>
      <c r="H85" s="163">
        <f>'2027 Summer Hosta - V1'!$U$108</f>
        <v>0</v>
      </c>
      <c r="J85" s="164">
        <f>'2027 Summer Hosta - V1'!$X$20</f>
        <v>0</v>
      </c>
      <c r="K85" s="164">
        <f>'2027 Summer Hosta - V1'!$X$20</f>
        <v>0</v>
      </c>
      <c r="L85" s="163">
        <f>'2027 Summer Hosta - V1'!$X$108</f>
        <v>0</v>
      </c>
    </row>
    <row r="86" spans="2:12">
      <c r="B86">
        <f>'2027 Summer Hosta - V1'!$F$18</f>
        <v>0</v>
      </c>
      <c r="C86" s="168" t="s">
        <v>154</v>
      </c>
      <c r="D86" s="166">
        <v>7535311</v>
      </c>
      <c r="E86">
        <v>4989</v>
      </c>
      <c r="F86" s="164">
        <f>'2027 Summer Hosta - V1'!$U$20</f>
        <v>0</v>
      </c>
      <c r="G86" s="164">
        <f>'2027 Summer Hosta - V1'!$U$20</f>
        <v>0</v>
      </c>
      <c r="H86" s="163">
        <f>'2027 Summer Hosta - V1'!$U$109</f>
        <v>0</v>
      </c>
      <c r="J86" s="164">
        <f>'2027 Summer Hosta - V1'!$X$20</f>
        <v>0</v>
      </c>
      <c r="K86" s="164">
        <f>'2027 Summer Hosta - V1'!$X$20</f>
        <v>0</v>
      </c>
      <c r="L86" s="163">
        <f>'2027 Summer Hosta - V1'!$X$109</f>
        <v>0</v>
      </c>
    </row>
    <row r="87" spans="2:12">
      <c r="B87">
        <f>'2027 Summer Hosta - V1'!$F$18</f>
        <v>0</v>
      </c>
      <c r="C87" s="168" t="s">
        <v>154</v>
      </c>
      <c r="D87" s="166">
        <v>7535315</v>
      </c>
      <c r="E87">
        <v>13054</v>
      </c>
      <c r="F87" s="164">
        <f>'2027 Summer Hosta - V1'!$U$20</f>
        <v>0</v>
      </c>
      <c r="G87" s="164">
        <f>'2027 Summer Hosta - V1'!$U$20</f>
        <v>0</v>
      </c>
      <c r="H87" s="163">
        <f>'2027 Summer Hosta - V1'!$U$110</f>
        <v>0</v>
      </c>
      <c r="J87" s="164">
        <f>'2027 Summer Hosta - V1'!$X$20</f>
        <v>0</v>
      </c>
      <c r="K87" s="164">
        <f>'2027 Summer Hosta - V1'!$X$20</f>
        <v>0</v>
      </c>
      <c r="L87" s="163">
        <f>'2027 Summer Hosta - V1'!$X$110</f>
        <v>0</v>
      </c>
    </row>
    <row r="88" spans="2:12">
      <c r="B88">
        <f>'2027 Summer Hosta - V1'!$F$18</f>
        <v>0</v>
      </c>
      <c r="C88" s="168" t="s">
        <v>232</v>
      </c>
      <c r="D88" s="166">
        <v>7535341</v>
      </c>
      <c r="E88">
        <v>29918</v>
      </c>
      <c r="F88" s="164">
        <f>'2027 Summer Hosta - V1'!$U$20</f>
        <v>0</v>
      </c>
      <c r="G88" s="164">
        <f>'2027 Summer Hosta - V1'!$U$20</f>
        <v>0</v>
      </c>
      <c r="H88" s="163">
        <f>'2027 Summer Hosta - V1'!$U$111</f>
        <v>0</v>
      </c>
      <c r="J88" s="164">
        <f>'2027 Summer Hosta - V1'!$X$20</f>
        <v>0</v>
      </c>
      <c r="K88" s="164">
        <f>'2027 Summer Hosta - V1'!$X$20</f>
        <v>0</v>
      </c>
      <c r="L88" s="163">
        <f>'2027 Summer Hosta - V1'!$X$111</f>
        <v>0</v>
      </c>
    </row>
    <row r="89" spans="2:12">
      <c r="B89">
        <f>'2027 Summer Hosta - V1'!$F$18</f>
        <v>0</v>
      </c>
      <c r="C89" s="168" t="s">
        <v>232</v>
      </c>
      <c r="D89" s="166">
        <v>7535344</v>
      </c>
      <c r="E89">
        <v>29914</v>
      </c>
      <c r="F89" s="164">
        <f>'2027 Summer Hosta - V1'!$U$20</f>
        <v>0</v>
      </c>
      <c r="G89" s="164">
        <f>'2027 Summer Hosta - V1'!$U$20</f>
        <v>0</v>
      </c>
      <c r="H89" s="163">
        <f>'2027 Summer Hosta - V1'!$U$112</f>
        <v>0</v>
      </c>
      <c r="J89" s="164">
        <f>'2027 Summer Hosta - V1'!$X$20</f>
        <v>0</v>
      </c>
      <c r="K89" s="164">
        <f>'2027 Summer Hosta - V1'!$X$20</f>
        <v>0</v>
      </c>
      <c r="L89" s="163">
        <f>'2027 Summer Hosta - V1'!$X$112</f>
        <v>0</v>
      </c>
    </row>
    <row r="90" spans="2:12">
      <c r="B90">
        <f>'2027 Summer Hosta - V1'!$F$18</f>
        <v>0</v>
      </c>
      <c r="C90" s="168" t="s">
        <v>156</v>
      </c>
      <c r="D90" s="166">
        <v>7535707</v>
      </c>
      <c r="E90">
        <v>24710</v>
      </c>
      <c r="F90" s="164">
        <f>'2027 Summer Hosta - V1'!$U$20</f>
        <v>0</v>
      </c>
      <c r="G90" s="164">
        <f>'2027 Summer Hosta - V1'!$U$20</f>
        <v>0</v>
      </c>
      <c r="H90" s="163">
        <f>'2027 Summer Hosta - V1'!$U$113</f>
        <v>0</v>
      </c>
      <c r="J90" s="164">
        <f>'2027 Summer Hosta - V1'!$X$20</f>
        <v>0</v>
      </c>
      <c r="K90" s="164">
        <f>'2027 Summer Hosta - V1'!$X$20</f>
        <v>0</v>
      </c>
      <c r="L90" s="163">
        <f>'2027 Summer Hosta - V1'!$X$113</f>
        <v>0</v>
      </c>
    </row>
    <row r="91" spans="2:12">
      <c r="B91">
        <f>'2027 Summer Hosta - V1'!$F$18</f>
        <v>0</v>
      </c>
      <c r="C91" s="168" t="s">
        <v>156</v>
      </c>
      <c r="D91" s="166">
        <v>7135704</v>
      </c>
      <c r="E91">
        <v>26481</v>
      </c>
      <c r="F91" s="164">
        <f>'2027 Summer Hosta - V1'!$U$20</f>
        <v>0</v>
      </c>
      <c r="G91" s="164">
        <f>'2027 Summer Hosta - V1'!$U$20</f>
        <v>0</v>
      </c>
      <c r="H91" s="163">
        <f>'2027 Summer Hosta - V1'!$U$114</f>
        <v>0</v>
      </c>
      <c r="J91" s="164">
        <f>'2027 Summer Hosta - V1'!$X$20</f>
        <v>0</v>
      </c>
      <c r="K91" s="164">
        <f>'2027 Summer Hosta - V1'!$X$20</f>
        <v>0</v>
      </c>
      <c r="L91" s="163">
        <f>'2027 Summer Hosta - V1'!$X$114</f>
        <v>0</v>
      </c>
    </row>
    <row r="92" spans="2:12">
      <c r="B92">
        <f>'2027 Summer Hosta - V1'!$F$18</f>
        <v>0</v>
      </c>
      <c r="C92" s="168" t="s">
        <v>236</v>
      </c>
      <c r="D92" s="166">
        <v>7535971</v>
      </c>
      <c r="E92">
        <v>29919</v>
      </c>
      <c r="F92" s="164">
        <f>'2027 Summer Hosta - V1'!$U$20</f>
        <v>0</v>
      </c>
      <c r="G92" s="164">
        <f>'2027 Summer Hosta - V1'!$U$20</f>
        <v>0</v>
      </c>
      <c r="H92" s="163">
        <f>'2027 Summer Hosta - V1'!$U$115</f>
        <v>0</v>
      </c>
      <c r="J92" s="164">
        <f>'2027 Summer Hosta - V1'!$X$20</f>
        <v>0</v>
      </c>
      <c r="K92" s="164">
        <f>'2027 Summer Hosta - V1'!$X$20</f>
        <v>0</v>
      </c>
      <c r="L92" s="163">
        <f>'2027 Summer Hosta - V1'!$X$115</f>
        <v>0</v>
      </c>
    </row>
    <row r="93" spans="2:12">
      <c r="B93">
        <f>'2027 Summer Hosta - V1'!$F$18</f>
        <v>0</v>
      </c>
      <c r="C93" s="168" t="s">
        <v>236</v>
      </c>
      <c r="D93" s="166">
        <v>7535974</v>
      </c>
      <c r="E93">
        <v>29915</v>
      </c>
      <c r="F93" s="164">
        <f>'2027 Summer Hosta - V1'!$U$20</f>
        <v>0</v>
      </c>
      <c r="G93" s="164">
        <f>'2027 Summer Hosta - V1'!$U$20</f>
        <v>0</v>
      </c>
      <c r="H93" s="163">
        <f>'2027 Summer Hosta - V1'!$U$116</f>
        <v>0</v>
      </c>
      <c r="J93" s="164">
        <f>'2027 Summer Hosta - V1'!$X$20</f>
        <v>0</v>
      </c>
      <c r="K93" s="164">
        <f>'2027 Summer Hosta - V1'!$X$20</f>
        <v>0</v>
      </c>
      <c r="L93" s="163">
        <f>'2027 Summer Hosta - V1'!$X$116</f>
        <v>0</v>
      </c>
    </row>
    <row r="94" spans="2:12">
      <c r="B94">
        <f>'2027 Summer Hosta - V1'!$F$18</f>
        <v>0</v>
      </c>
      <c r="C94" s="168" t="s">
        <v>158</v>
      </c>
      <c r="D94" s="166">
        <v>7536171</v>
      </c>
      <c r="E94">
        <v>16654</v>
      </c>
      <c r="F94" s="164">
        <f>'2027 Summer Hosta - V1'!$U$20</f>
        <v>0</v>
      </c>
      <c r="G94" s="164">
        <f>'2027 Summer Hosta - V1'!$U$20</f>
        <v>0</v>
      </c>
      <c r="H94" s="163">
        <f>'2027 Summer Hosta - V1'!$U$117</f>
        <v>0</v>
      </c>
      <c r="J94" s="164">
        <f>'2027 Summer Hosta - V1'!$X$20</f>
        <v>0</v>
      </c>
      <c r="K94" s="164">
        <f>'2027 Summer Hosta - V1'!$X$20</f>
        <v>0</v>
      </c>
      <c r="L94" s="163">
        <f>'2027 Summer Hosta - V1'!$X$117</f>
        <v>0</v>
      </c>
    </row>
    <row r="95" spans="2:12">
      <c r="B95">
        <f>'2027 Summer Hosta - V1'!$F$18</f>
        <v>0</v>
      </c>
      <c r="C95" s="168" t="s">
        <v>158</v>
      </c>
      <c r="D95" s="166">
        <v>7536175</v>
      </c>
      <c r="E95">
        <v>16323</v>
      </c>
      <c r="F95" s="164">
        <f>'2027 Summer Hosta - V1'!$U$20</f>
        <v>0</v>
      </c>
      <c r="G95" s="164">
        <f>'2027 Summer Hosta - V1'!$U$20</f>
        <v>0</v>
      </c>
      <c r="H95" s="163">
        <f>'2027 Summer Hosta - V1'!$U$118</f>
        <v>0</v>
      </c>
      <c r="J95" s="164">
        <f>'2027 Summer Hosta - V1'!$X$20</f>
        <v>0</v>
      </c>
      <c r="K95" s="164">
        <f>'2027 Summer Hosta - V1'!$X$20</f>
        <v>0</v>
      </c>
      <c r="L95" s="163">
        <f>'2027 Summer Hosta - V1'!$X$118</f>
        <v>0</v>
      </c>
    </row>
    <row r="96" spans="2:12">
      <c r="B96">
        <f>'2027 Summer Hosta - V1'!$F$18</f>
        <v>0</v>
      </c>
      <c r="C96" s="168" t="s">
        <v>160</v>
      </c>
      <c r="D96" s="166">
        <v>7536401</v>
      </c>
      <c r="E96">
        <v>4993</v>
      </c>
      <c r="F96" s="164">
        <f>'2027 Summer Hosta - V1'!$U$20</f>
        <v>0</v>
      </c>
      <c r="G96" s="164">
        <f>'2027 Summer Hosta - V1'!$U$20</f>
        <v>0</v>
      </c>
      <c r="H96" s="163">
        <f>'2027 Summer Hosta - V1'!$U$119</f>
        <v>0</v>
      </c>
      <c r="J96" s="164">
        <f>'2027 Summer Hosta - V1'!$X$20</f>
        <v>0</v>
      </c>
      <c r="K96" s="164">
        <f>'2027 Summer Hosta - V1'!$X$20</f>
        <v>0</v>
      </c>
      <c r="L96" s="163">
        <f>'2027 Summer Hosta - V1'!$X$119</f>
        <v>0</v>
      </c>
    </row>
    <row r="97" spans="2:12">
      <c r="B97">
        <f>'2027 Summer Hosta - V1'!$F$18</f>
        <v>0</v>
      </c>
      <c r="C97" s="168" t="s">
        <v>160</v>
      </c>
      <c r="D97" s="166">
        <v>7536404</v>
      </c>
      <c r="E97">
        <v>18388</v>
      </c>
      <c r="F97" s="164">
        <f>'2027 Summer Hosta - V1'!$U$20</f>
        <v>0</v>
      </c>
      <c r="G97" s="164">
        <f>'2027 Summer Hosta - V1'!$U$20</f>
        <v>0</v>
      </c>
      <c r="H97" s="163">
        <f>'2027 Summer Hosta - V1'!$U$120</f>
        <v>0</v>
      </c>
      <c r="J97" s="164">
        <f>'2027 Summer Hosta - V1'!$X$20</f>
        <v>0</v>
      </c>
      <c r="K97" s="164">
        <f>'2027 Summer Hosta - V1'!$X$20</f>
        <v>0</v>
      </c>
      <c r="L97" s="163">
        <f>'2027 Summer Hosta - V1'!$X$120</f>
        <v>0</v>
      </c>
    </row>
    <row r="98" spans="2:12">
      <c r="B98">
        <f>'2027 Summer Hosta - V1'!$F$18</f>
        <v>0</v>
      </c>
      <c r="C98" s="168" t="s">
        <v>160</v>
      </c>
      <c r="D98" s="166">
        <v>7536407</v>
      </c>
      <c r="E98">
        <v>18388</v>
      </c>
      <c r="F98" s="164">
        <f>'2027 Summer Hosta - V1'!$U$20</f>
        <v>0</v>
      </c>
      <c r="G98" s="164">
        <f>'2027 Summer Hosta - V1'!$U$20</f>
        <v>0</v>
      </c>
      <c r="H98" s="163">
        <f>'2027 Summer Hosta - V1'!$U$121</f>
        <v>0</v>
      </c>
      <c r="J98" s="164">
        <f>'2027 Summer Hosta - V1'!$X$20</f>
        <v>0</v>
      </c>
      <c r="K98" s="164">
        <f>'2027 Summer Hosta - V1'!$X$20</f>
        <v>0</v>
      </c>
      <c r="L98" s="163">
        <f>'2027 Summer Hosta - V1'!$X$121</f>
        <v>0</v>
      </c>
    </row>
    <row r="99" spans="2:12">
      <c r="B99">
        <f>'2027 Summer Hosta - V1'!$F$18</f>
        <v>0</v>
      </c>
      <c r="C99" s="168" t="s">
        <v>162</v>
      </c>
      <c r="D99" s="166">
        <v>7536557</v>
      </c>
      <c r="E99">
        <v>26479</v>
      </c>
      <c r="F99" s="164">
        <f>'2027 Summer Hosta - V1'!$U$20</f>
        <v>0</v>
      </c>
      <c r="G99" s="164">
        <f>'2027 Summer Hosta - V1'!$U$20</f>
        <v>0</v>
      </c>
      <c r="H99" s="163">
        <f>'2027 Summer Hosta - V1'!$U$122</f>
        <v>0</v>
      </c>
      <c r="J99" s="164">
        <f>'2027 Summer Hosta - V1'!$X$20</f>
        <v>0</v>
      </c>
      <c r="K99" s="164">
        <f>'2027 Summer Hosta - V1'!$X$20</f>
        <v>0</v>
      </c>
      <c r="L99" s="163">
        <f>'2027 Summer Hosta - V1'!$X$122</f>
        <v>0</v>
      </c>
    </row>
    <row r="100" spans="2:12">
      <c r="B100">
        <f>'2027 Summer Hosta - V1'!$F$18</f>
        <v>0</v>
      </c>
      <c r="C100" s="168" t="s">
        <v>237</v>
      </c>
      <c r="D100" s="166">
        <v>7536861</v>
      </c>
      <c r="E100">
        <v>29417</v>
      </c>
      <c r="F100" s="164">
        <f>'2027 Summer Hosta - V1'!$U$20</f>
        <v>0</v>
      </c>
      <c r="G100" s="164">
        <f>'2027 Summer Hosta - V1'!$U$20</f>
        <v>0</v>
      </c>
      <c r="H100" s="163">
        <f>'2027 Summer Hosta - V1'!$U$123</f>
        <v>0</v>
      </c>
      <c r="J100" s="164">
        <f>'2027 Summer Hosta - V1'!$X$20</f>
        <v>0</v>
      </c>
      <c r="K100" s="164">
        <f>'2027 Summer Hosta - V1'!$X$20</f>
        <v>0</v>
      </c>
      <c r="L100" s="163">
        <f>'2027 Summer Hosta - V1'!$X$123</f>
        <v>0</v>
      </c>
    </row>
    <row r="101" spans="2:12">
      <c r="B101">
        <f>'2027 Summer Hosta - V1'!$F$18</f>
        <v>0</v>
      </c>
      <c r="C101" s="168" t="s">
        <v>237</v>
      </c>
      <c r="D101" s="166">
        <v>7536864</v>
      </c>
      <c r="E101">
        <v>29916</v>
      </c>
      <c r="F101" s="164">
        <f>'2027 Summer Hosta - V1'!$U$20</f>
        <v>0</v>
      </c>
      <c r="G101" s="164">
        <f>'2027 Summer Hosta - V1'!$U$20</f>
        <v>0</v>
      </c>
      <c r="H101" s="163">
        <f>'2027 Summer Hosta - V1'!$U$124</f>
        <v>0</v>
      </c>
      <c r="J101" s="164">
        <f>'2027 Summer Hosta - V1'!$X$20</f>
        <v>0</v>
      </c>
      <c r="K101" s="164">
        <f>'2027 Summer Hosta - V1'!$X$20</f>
        <v>0</v>
      </c>
      <c r="L101" s="163">
        <f>'2027 Summer Hosta - V1'!$X$124</f>
        <v>0</v>
      </c>
    </row>
    <row r="102" spans="2:12">
      <c r="B102">
        <f>'2027 Summer Hosta - V1'!$F$18</f>
        <v>0</v>
      </c>
      <c r="C102" s="168" t="s">
        <v>164</v>
      </c>
      <c r="D102" s="166">
        <v>7537101</v>
      </c>
      <c r="E102">
        <v>4998</v>
      </c>
      <c r="F102" s="164">
        <f>'2027 Summer Hosta - V1'!$U$20</f>
        <v>0</v>
      </c>
      <c r="G102" s="164">
        <f>'2027 Summer Hosta - V1'!$U$20</f>
        <v>0</v>
      </c>
      <c r="H102" s="163">
        <f>'2027 Summer Hosta - V1'!$U$125</f>
        <v>0</v>
      </c>
      <c r="J102" s="164">
        <f>'2027 Summer Hosta - V1'!$X$20</f>
        <v>0</v>
      </c>
      <c r="K102" s="164">
        <f>'2027 Summer Hosta - V1'!$X$20</f>
        <v>0</v>
      </c>
      <c r="L102" s="163">
        <f>'2027 Summer Hosta - V1'!$X$125</f>
        <v>0</v>
      </c>
    </row>
    <row r="103" spans="2:12">
      <c r="B103">
        <f>'2027 Summer Hosta - V1'!$F$18</f>
        <v>0</v>
      </c>
      <c r="C103" s="168" t="s">
        <v>164</v>
      </c>
      <c r="D103" s="166">
        <v>7537104</v>
      </c>
      <c r="E103">
        <v>13044</v>
      </c>
      <c r="F103" s="164">
        <f>'2027 Summer Hosta - V1'!$U$20</f>
        <v>0</v>
      </c>
      <c r="G103" s="164">
        <f>'2027 Summer Hosta - V1'!$U$20</f>
        <v>0</v>
      </c>
      <c r="H103" s="163">
        <f>'2027 Summer Hosta - V1'!$U$126</f>
        <v>0</v>
      </c>
      <c r="J103" s="164">
        <f>'2027 Summer Hosta - V1'!$X$20</f>
        <v>0</v>
      </c>
      <c r="K103" s="164">
        <f>'2027 Summer Hosta - V1'!$X$20</f>
        <v>0</v>
      </c>
      <c r="L103" s="163">
        <f>'2027 Summer Hosta - V1'!$X$126</f>
        <v>0</v>
      </c>
    </row>
    <row r="104" spans="2:12">
      <c r="B104">
        <f>'2027 Summer Hosta - V1'!$F$18</f>
        <v>0</v>
      </c>
      <c r="C104" s="168" t="s">
        <v>164</v>
      </c>
      <c r="D104" s="166">
        <v>7537107</v>
      </c>
      <c r="E104">
        <v>19654</v>
      </c>
      <c r="F104" s="164">
        <f>'2027 Summer Hosta - V1'!$U$20</f>
        <v>0</v>
      </c>
      <c r="G104" s="164">
        <f>'2027 Summer Hosta - V1'!$U$20</f>
        <v>0</v>
      </c>
      <c r="H104" s="163">
        <f>'2027 Summer Hosta - V1'!$U$127</f>
        <v>0</v>
      </c>
      <c r="J104" s="164">
        <f>'2027 Summer Hosta - V1'!$X$20</f>
        <v>0</v>
      </c>
      <c r="K104" s="164">
        <f>'2027 Summer Hosta - V1'!$X$20</f>
        <v>0</v>
      </c>
      <c r="L104" s="163">
        <f>'2027 Summer Hosta - V1'!$X$127</f>
        <v>0</v>
      </c>
    </row>
    <row r="105" spans="2:12">
      <c r="B105">
        <f>'2027 Summer Hosta - V1'!$F$18</f>
        <v>0</v>
      </c>
      <c r="C105" s="168" t="s">
        <v>164</v>
      </c>
      <c r="D105" s="166">
        <v>7137104</v>
      </c>
      <c r="E105">
        <v>19724</v>
      </c>
      <c r="F105" s="164">
        <f>'2027 Summer Hosta - V1'!$U$20</f>
        <v>0</v>
      </c>
      <c r="G105" s="164">
        <f>'2027 Summer Hosta - V1'!$U$20</f>
        <v>0</v>
      </c>
      <c r="H105" s="163">
        <f>'2027 Summer Hosta - V1'!$U$128</f>
        <v>0</v>
      </c>
      <c r="J105" s="164">
        <f>'2027 Summer Hosta - V1'!$X$20</f>
        <v>0</v>
      </c>
      <c r="K105" s="164">
        <f>'2027 Summer Hosta - V1'!$X$20</f>
        <v>0</v>
      </c>
      <c r="L105" s="163">
        <f>'2027 Summer Hosta - V1'!$X$128</f>
        <v>0</v>
      </c>
    </row>
    <row r="106" spans="2:12">
      <c r="B106">
        <f>'2027 Summer Hosta - V1'!$F$18</f>
        <v>0</v>
      </c>
      <c r="C106" s="168" t="s">
        <v>166</v>
      </c>
      <c r="D106" s="165">
        <v>7537201</v>
      </c>
      <c r="E106">
        <v>5000</v>
      </c>
      <c r="F106" s="164">
        <f>'2027 Summer Hosta - V1'!$U$20</f>
        <v>0</v>
      </c>
      <c r="G106" s="164">
        <f>'2027 Summer Hosta - V1'!$U$20</f>
        <v>0</v>
      </c>
      <c r="H106" s="163">
        <f>'2027 Summer Hosta - V1'!$U$129</f>
        <v>0</v>
      </c>
      <c r="J106" s="164">
        <f>'2027 Summer Hosta - V1'!$X$20</f>
        <v>0</v>
      </c>
      <c r="K106" s="164">
        <f>'2027 Summer Hosta - V1'!$X$20</f>
        <v>0</v>
      </c>
      <c r="L106" s="163">
        <f>'2027 Summer Hosta - V1'!$X$129</f>
        <v>0</v>
      </c>
    </row>
    <row r="107" spans="2:12">
      <c r="B107">
        <f>'2027 Summer Hosta - V1'!$F$18</f>
        <v>0</v>
      </c>
      <c r="C107" s="168" t="s">
        <v>166</v>
      </c>
      <c r="D107" s="166">
        <v>7537204</v>
      </c>
      <c r="E107">
        <v>6247</v>
      </c>
      <c r="F107" s="164">
        <f>'2027 Summer Hosta - V1'!$U$20</f>
        <v>0</v>
      </c>
      <c r="G107" s="164">
        <f>'2027 Summer Hosta - V1'!$U$20</f>
        <v>0</v>
      </c>
      <c r="H107" s="163">
        <f>'2027 Summer Hosta - V1'!$U$130</f>
        <v>0</v>
      </c>
      <c r="J107" s="164">
        <f>'2027 Summer Hosta - V1'!$X$20</f>
        <v>0</v>
      </c>
      <c r="K107" s="164">
        <f>'2027 Summer Hosta - V1'!$X$20</f>
        <v>0</v>
      </c>
      <c r="L107" s="163">
        <f>'2027 Summer Hosta - V1'!$X$130</f>
        <v>0</v>
      </c>
    </row>
    <row r="108" spans="2:12">
      <c r="B108">
        <f>'2027 Summer Hosta - V1'!$F$18</f>
        <v>0</v>
      </c>
      <c r="C108" s="168" t="s">
        <v>168</v>
      </c>
      <c r="D108" s="166">
        <v>7537241</v>
      </c>
      <c r="E108">
        <v>13031</v>
      </c>
      <c r="F108" s="164">
        <f>'2027 Summer Hosta - V1'!$U$20</f>
        <v>0</v>
      </c>
      <c r="G108" s="164">
        <f>'2027 Summer Hosta - V1'!$U$20</f>
        <v>0</v>
      </c>
      <c r="H108" s="163">
        <f>'2027 Summer Hosta - V1'!$U$131</f>
        <v>0</v>
      </c>
      <c r="J108" s="164">
        <f>'2027 Summer Hosta - V1'!$X$20</f>
        <v>0</v>
      </c>
      <c r="K108" s="164">
        <f>'2027 Summer Hosta - V1'!$X$20</f>
        <v>0</v>
      </c>
      <c r="L108" s="163">
        <f>'2027 Summer Hosta - V1'!$X$131</f>
        <v>0</v>
      </c>
    </row>
    <row r="109" spans="2:12">
      <c r="B109">
        <f>'2027 Summer Hosta - V1'!$F$18</f>
        <v>0</v>
      </c>
      <c r="C109" s="168" t="s">
        <v>168</v>
      </c>
      <c r="D109" s="166">
        <v>7537244</v>
      </c>
      <c r="E109">
        <v>13057</v>
      </c>
      <c r="F109" s="164">
        <f>'2027 Summer Hosta - V1'!$U$20</f>
        <v>0</v>
      </c>
      <c r="G109" s="164">
        <f>'2027 Summer Hosta - V1'!$U$20</f>
        <v>0</v>
      </c>
      <c r="H109" s="163">
        <f>'2027 Summer Hosta - V1'!$U$132</f>
        <v>0</v>
      </c>
      <c r="J109" s="164">
        <f>'2027 Summer Hosta - V1'!$X$20</f>
        <v>0</v>
      </c>
      <c r="K109" s="164">
        <f>'2027 Summer Hosta - V1'!$X$20</f>
        <v>0</v>
      </c>
      <c r="L109" s="163">
        <f>'2027 Summer Hosta - V1'!$X$132</f>
        <v>0</v>
      </c>
    </row>
    <row r="110" spans="2:12">
      <c r="B110">
        <f>'2027 Summer Hosta - V1'!$F$18</f>
        <v>0</v>
      </c>
      <c r="C110" s="168" t="s">
        <v>170</v>
      </c>
      <c r="D110" s="166">
        <v>7537401</v>
      </c>
      <c r="E110">
        <v>5001</v>
      </c>
      <c r="F110" s="164">
        <f>'2027 Summer Hosta - V1'!$U$20</f>
        <v>0</v>
      </c>
      <c r="G110" s="164">
        <f>'2027 Summer Hosta - V1'!$U$20</f>
        <v>0</v>
      </c>
      <c r="H110" s="163">
        <f>'2027 Summer Hosta - V1'!$U$133</f>
        <v>0</v>
      </c>
      <c r="J110" s="164">
        <f>'2027 Summer Hosta - V1'!$X$20</f>
        <v>0</v>
      </c>
      <c r="K110" s="164">
        <f>'2027 Summer Hosta - V1'!$X$20</f>
        <v>0</v>
      </c>
      <c r="L110" s="163">
        <f>'2027 Summer Hosta - V1'!$X$133</f>
        <v>0</v>
      </c>
    </row>
    <row r="111" spans="2:12">
      <c r="B111">
        <f>'2027 Summer Hosta - V1'!$F$18</f>
        <v>0</v>
      </c>
      <c r="C111" s="168" t="s">
        <v>170</v>
      </c>
      <c r="D111" s="166">
        <v>7537405</v>
      </c>
      <c r="E111">
        <v>13058</v>
      </c>
      <c r="F111" s="164">
        <f>'2027 Summer Hosta - V1'!$U$20</f>
        <v>0</v>
      </c>
      <c r="G111" s="164">
        <f>'2027 Summer Hosta - V1'!$U$20</f>
        <v>0</v>
      </c>
      <c r="H111" s="163">
        <f>'2027 Summer Hosta - V1'!$U$134</f>
        <v>0</v>
      </c>
      <c r="J111" s="164">
        <f>'2027 Summer Hosta - V1'!$X$20</f>
        <v>0</v>
      </c>
      <c r="K111" s="164">
        <f>'2027 Summer Hosta - V1'!$X$20</f>
        <v>0</v>
      </c>
      <c r="L111" s="163">
        <f>'2027 Summer Hosta - V1'!$X$134</f>
        <v>0</v>
      </c>
    </row>
    <row r="112" spans="2:12">
      <c r="B112">
        <f>'2027 Summer Hosta - V1'!$F$18</f>
        <v>0</v>
      </c>
      <c r="C112" s="168" t="s">
        <v>170</v>
      </c>
      <c r="D112" s="166">
        <v>7537407</v>
      </c>
      <c r="E112">
        <v>19655</v>
      </c>
      <c r="F112" s="164">
        <f>'2027 Summer Hosta - V1'!$U$20</f>
        <v>0</v>
      </c>
      <c r="G112" s="164">
        <f>'2027 Summer Hosta - V1'!$U$20</f>
        <v>0</v>
      </c>
      <c r="H112" s="163">
        <f>'2027 Summer Hosta - V1'!$U$135</f>
        <v>0</v>
      </c>
      <c r="J112" s="164">
        <f>'2027 Summer Hosta - V1'!$X$20</f>
        <v>0</v>
      </c>
      <c r="K112" s="164">
        <f>'2027 Summer Hosta - V1'!$X$20</f>
        <v>0</v>
      </c>
      <c r="L112" s="163">
        <f>'2027 Summer Hosta - V1'!$X$135</f>
        <v>0</v>
      </c>
    </row>
    <row r="113" spans="2:12">
      <c r="B113">
        <f>'2027 Summer Hosta - V1'!$F$18</f>
        <v>0</v>
      </c>
      <c r="C113" s="168" t="s">
        <v>170</v>
      </c>
      <c r="D113" s="166">
        <v>7137404</v>
      </c>
      <c r="E113">
        <v>19726</v>
      </c>
      <c r="F113" s="164">
        <f>'2027 Summer Hosta - V1'!$U$20</f>
        <v>0</v>
      </c>
      <c r="G113" s="164">
        <f>'2027 Summer Hosta - V1'!$U$20</f>
        <v>0</v>
      </c>
      <c r="H113" s="163">
        <f>'2027 Summer Hosta - V1'!$U$136</f>
        <v>0</v>
      </c>
      <c r="J113" s="164">
        <f>'2027 Summer Hosta - V1'!$X$20</f>
        <v>0</v>
      </c>
      <c r="K113" s="164">
        <f>'2027 Summer Hosta - V1'!$X$20</f>
        <v>0</v>
      </c>
      <c r="L113" s="163">
        <f>'2027 Summer Hosta - V1'!$X$136</f>
        <v>0</v>
      </c>
    </row>
    <row r="114" spans="2:12">
      <c r="B114">
        <f>'2027 Summer Hosta - V1'!$F$18</f>
        <v>0</v>
      </c>
      <c r="C114" s="168" t="s">
        <v>172</v>
      </c>
      <c r="D114" s="165">
        <v>7537491</v>
      </c>
      <c r="E114">
        <v>5002</v>
      </c>
      <c r="F114" s="164">
        <f>'2027 Summer Hosta - V1'!$U$20</f>
        <v>0</v>
      </c>
      <c r="G114" s="164">
        <f>'2027 Summer Hosta - V1'!$U$20</f>
        <v>0</v>
      </c>
      <c r="H114" s="163">
        <f>'2027 Summer Hosta - V1'!$U$137</f>
        <v>0</v>
      </c>
      <c r="J114" s="164">
        <f>'2027 Summer Hosta - V1'!$X$20</f>
        <v>0</v>
      </c>
      <c r="K114" s="164">
        <f>'2027 Summer Hosta - V1'!$X$20</f>
        <v>0</v>
      </c>
      <c r="L114" s="163">
        <f>'2027 Summer Hosta - V1'!$X$137</f>
        <v>0</v>
      </c>
    </row>
    <row r="115" spans="2:12">
      <c r="B115">
        <f>'2027 Summer Hosta - V1'!$F$18</f>
        <v>0</v>
      </c>
      <c r="C115" s="168" t="s">
        <v>172</v>
      </c>
      <c r="D115" s="165">
        <v>7537494</v>
      </c>
      <c r="E115">
        <v>5003</v>
      </c>
      <c r="F115" s="164">
        <f>'2027 Summer Hosta - V1'!$U$20</f>
        <v>0</v>
      </c>
      <c r="G115" s="164">
        <f>'2027 Summer Hosta - V1'!$U$20</f>
        <v>0</v>
      </c>
      <c r="H115" s="163">
        <f>'2027 Summer Hosta - V1'!$U$138</f>
        <v>0</v>
      </c>
      <c r="J115" s="164">
        <f>'2027 Summer Hosta - V1'!$X$20</f>
        <v>0</v>
      </c>
      <c r="K115" s="164">
        <f>'2027 Summer Hosta - V1'!$X$20</f>
        <v>0</v>
      </c>
      <c r="L115" s="163">
        <f>'2027 Summer Hosta - V1'!$X$138</f>
        <v>0</v>
      </c>
    </row>
    <row r="116" spans="2:12">
      <c r="B116">
        <f>'2027 Summer Hosta - V1'!$F$18</f>
        <v>0</v>
      </c>
      <c r="C116" s="168" t="s">
        <v>174</v>
      </c>
      <c r="D116" s="165">
        <v>7537801</v>
      </c>
      <c r="E116">
        <v>18285</v>
      </c>
      <c r="F116" s="164">
        <f>'2027 Summer Hosta - V1'!$U$20</f>
        <v>0</v>
      </c>
      <c r="G116" s="164">
        <f>'2027 Summer Hosta - V1'!$U$20</f>
        <v>0</v>
      </c>
      <c r="H116" s="163">
        <f>'2027 Summer Hosta - V1'!$U$139</f>
        <v>0</v>
      </c>
      <c r="J116" s="164">
        <f>'2027 Summer Hosta - V1'!$X$20</f>
        <v>0</v>
      </c>
      <c r="K116" s="164">
        <f>'2027 Summer Hosta - V1'!$X$20</f>
        <v>0</v>
      </c>
      <c r="L116" s="163">
        <f>'2027 Summer Hosta - V1'!$X$139</f>
        <v>0</v>
      </c>
    </row>
    <row r="117" spans="2:12">
      <c r="B117">
        <f>'2027 Summer Hosta - V1'!$F$18</f>
        <v>0</v>
      </c>
      <c r="C117" s="168" t="s">
        <v>174</v>
      </c>
      <c r="D117" s="165">
        <v>7537805</v>
      </c>
      <c r="E117">
        <v>19620</v>
      </c>
      <c r="F117" s="164">
        <f>'2027 Summer Hosta - V1'!$U$20</f>
        <v>0</v>
      </c>
      <c r="G117" s="164">
        <f>'2027 Summer Hosta - V1'!$U$20</f>
        <v>0</v>
      </c>
      <c r="H117" s="163">
        <f>'2027 Summer Hosta - V1'!$U$140</f>
        <v>0</v>
      </c>
      <c r="J117" s="164">
        <f>'2027 Summer Hosta - V1'!$X$20</f>
        <v>0</v>
      </c>
      <c r="K117" s="164">
        <f>'2027 Summer Hosta - V1'!$X$20</f>
        <v>0</v>
      </c>
      <c r="L117" s="163">
        <f>'2027 Summer Hosta - V1'!$X$140</f>
        <v>0</v>
      </c>
    </row>
    <row r="118" spans="2:12">
      <c r="B118">
        <f>'2027 Summer Hosta - V1'!$F$18</f>
        <v>0</v>
      </c>
      <c r="C118" s="168" t="s">
        <v>176</v>
      </c>
      <c r="D118" s="166">
        <v>7534001</v>
      </c>
      <c r="E118">
        <v>16650</v>
      </c>
      <c r="F118" s="164">
        <f>'2027 Summer Hosta - V1'!$U$20</f>
        <v>0</v>
      </c>
      <c r="G118" s="164">
        <f>'2027 Summer Hosta - V1'!$U$20</f>
        <v>0</v>
      </c>
      <c r="H118" s="163">
        <f>'2027 Summer Hosta - V1'!$U$141</f>
        <v>0</v>
      </c>
      <c r="J118" s="164">
        <f>'2027 Summer Hosta - V1'!$X$20</f>
        <v>0</v>
      </c>
      <c r="K118" s="164">
        <f>'2027 Summer Hosta - V1'!$X$20</f>
        <v>0</v>
      </c>
      <c r="L118" s="163">
        <f>'2027 Summer Hosta - V1'!$X$141</f>
        <v>0</v>
      </c>
    </row>
    <row r="119" spans="2:12">
      <c r="B119">
        <f>'2027 Summer Hosta - V1'!$F$18</f>
        <v>0</v>
      </c>
      <c r="C119" s="168" t="s">
        <v>176</v>
      </c>
      <c r="D119" s="166">
        <v>7534004</v>
      </c>
      <c r="E119">
        <v>16642</v>
      </c>
      <c r="F119" s="164">
        <f>'2027 Summer Hosta - V1'!$U$20</f>
        <v>0</v>
      </c>
      <c r="G119" s="164">
        <f>'2027 Summer Hosta - V1'!$U$20</f>
        <v>0</v>
      </c>
      <c r="H119" s="163">
        <f>'2027 Summer Hosta - V1'!$U$142</f>
        <v>0</v>
      </c>
      <c r="J119" s="164">
        <f>'2027 Summer Hosta - V1'!$X$20</f>
        <v>0</v>
      </c>
      <c r="K119" s="164">
        <f>'2027 Summer Hosta - V1'!$X$20</f>
        <v>0</v>
      </c>
      <c r="L119" s="163">
        <f>'2027 Summer Hosta - V1'!$X$142</f>
        <v>0</v>
      </c>
    </row>
    <row r="120" spans="2:12">
      <c r="B120">
        <f>'2027 Summer Hosta - V1'!$F$18</f>
        <v>0</v>
      </c>
      <c r="C120" s="168" t="s">
        <v>238</v>
      </c>
      <c r="D120" s="166">
        <v>7537991</v>
      </c>
      <c r="E120">
        <v>29920</v>
      </c>
      <c r="F120" s="164">
        <f>'2027 Summer Hosta - V1'!$U$20</f>
        <v>0</v>
      </c>
      <c r="G120" s="164">
        <f>'2027 Summer Hosta - V1'!$U$20</f>
        <v>0</v>
      </c>
      <c r="H120" s="163">
        <f>'2027 Summer Hosta - V1'!$U$143</f>
        <v>0</v>
      </c>
      <c r="J120" s="164">
        <f>'2027 Summer Hosta - V1'!$X$20</f>
        <v>0</v>
      </c>
      <c r="K120" s="164">
        <f>'2027 Summer Hosta - V1'!$X$20</f>
        <v>0</v>
      </c>
      <c r="L120" s="163">
        <f>'2027 Summer Hosta - V1'!$X$143</f>
        <v>0</v>
      </c>
    </row>
    <row r="121" spans="2:12">
      <c r="B121">
        <f>'2027 Summer Hosta - V1'!$F$18</f>
        <v>0</v>
      </c>
      <c r="C121" s="168" t="s">
        <v>238</v>
      </c>
      <c r="D121" s="166">
        <v>7537994</v>
      </c>
      <c r="E121">
        <v>29917</v>
      </c>
      <c r="F121" s="164">
        <f>'2027 Summer Hosta - V1'!$U$20</f>
        <v>0</v>
      </c>
      <c r="G121" s="164">
        <f>'2027 Summer Hosta - V1'!$U$20</f>
        <v>0</v>
      </c>
      <c r="H121" s="163">
        <f>'2027 Summer Hosta - V1'!$U$144</f>
        <v>0</v>
      </c>
      <c r="J121" s="164">
        <f>'2027 Summer Hosta - V1'!$X$20</f>
        <v>0</v>
      </c>
      <c r="K121" s="164">
        <f>'2027 Summer Hosta - V1'!$X$20</f>
        <v>0</v>
      </c>
      <c r="L121" s="163">
        <f>'2027 Summer Hosta - V1'!$X$144</f>
        <v>0</v>
      </c>
    </row>
    <row r="122" spans="2:12">
      <c r="B122">
        <f>'2027 Summer Hosta - V1'!$F$18</f>
        <v>0</v>
      </c>
      <c r="C122" s="168" t="s">
        <v>178</v>
      </c>
      <c r="D122" s="166">
        <v>7538101</v>
      </c>
      <c r="E122">
        <v>5004</v>
      </c>
      <c r="F122" s="164">
        <f>'2027 Summer Hosta - V1'!$U$20</f>
        <v>0</v>
      </c>
      <c r="G122" s="164">
        <f>'2027 Summer Hosta - V1'!$U$20</f>
        <v>0</v>
      </c>
      <c r="H122" s="163">
        <f>'2027 Summer Hosta - V1'!$U$145</f>
        <v>0</v>
      </c>
      <c r="J122" s="164">
        <f>'2027 Summer Hosta - V1'!$X$20</f>
        <v>0</v>
      </c>
      <c r="K122" s="164">
        <f>'2027 Summer Hosta - V1'!$X$20</f>
        <v>0</v>
      </c>
      <c r="L122" s="163">
        <f>'2027 Summer Hosta - V1'!$X$145</f>
        <v>0</v>
      </c>
    </row>
    <row r="123" spans="2:12">
      <c r="B123">
        <f>'2027 Summer Hosta - V1'!$F$18</f>
        <v>0</v>
      </c>
      <c r="C123" s="168" t="s">
        <v>178</v>
      </c>
      <c r="D123" s="166">
        <v>7538104</v>
      </c>
      <c r="E123">
        <v>13045</v>
      </c>
      <c r="F123" s="164">
        <f>'2027 Summer Hosta - V1'!$U$20</f>
        <v>0</v>
      </c>
      <c r="G123" s="164">
        <f>'2027 Summer Hosta - V1'!$U$20</f>
        <v>0</v>
      </c>
      <c r="H123" s="163">
        <f>'2027 Summer Hosta - V1'!$U$146</f>
        <v>0</v>
      </c>
      <c r="J123" s="164">
        <f>'2027 Summer Hosta - V1'!$X$20</f>
        <v>0</v>
      </c>
      <c r="K123" s="164">
        <f>'2027 Summer Hosta - V1'!$X$20</f>
        <v>0</v>
      </c>
      <c r="L123" s="163">
        <f>'2027 Summer Hosta - V1'!$X$146</f>
        <v>0</v>
      </c>
    </row>
    <row r="124" spans="2:12">
      <c r="B124">
        <f>'2027 Summer Hosta - V1'!$F$18</f>
        <v>0</v>
      </c>
      <c r="C124" s="168" t="s">
        <v>180</v>
      </c>
      <c r="D124" s="166">
        <v>7538201</v>
      </c>
      <c r="E124">
        <v>16652</v>
      </c>
      <c r="F124" s="164">
        <f>'2027 Summer Hosta - V1'!$U$20</f>
        <v>0</v>
      </c>
      <c r="G124" s="164">
        <f>'2027 Summer Hosta - V1'!$U$20</f>
        <v>0</v>
      </c>
      <c r="H124" s="163">
        <f>'2027 Summer Hosta - V1'!$U$147</f>
        <v>0</v>
      </c>
      <c r="J124" s="164">
        <f>'2027 Summer Hosta - V1'!$X$20</f>
        <v>0</v>
      </c>
      <c r="K124" s="164">
        <f>'2027 Summer Hosta - V1'!$X$20</f>
        <v>0</v>
      </c>
      <c r="L124" s="163">
        <f>'2027 Summer Hosta - V1'!$X$147</f>
        <v>0</v>
      </c>
    </row>
    <row r="125" spans="2:12">
      <c r="B125">
        <f>'2027 Summer Hosta - V1'!$F$18</f>
        <v>0</v>
      </c>
      <c r="C125" s="168" t="s">
        <v>180</v>
      </c>
      <c r="D125" s="166">
        <v>7538204</v>
      </c>
      <c r="E125">
        <v>16645</v>
      </c>
      <c r="F125" s="164">
        <f>'2027 Summer Hosta - V1'!$U$20</f>
        <v>0</v>
      </c>
      <c r="G125" s="164">
        <f>'2027 Summer Hosta - V1'!$U$20</f>
        <v>0</v>
      </c>
      <c r="H125" s="163">
        <f>'2027 Summer Hosta - V1'!$U$148</f>
        <v>0</v>
      </c>
      <c r="J125" s="164">
        <f>'2027 Summer Hosta - V1'!$X$20</f>
        <v>0</v>
      </c>
      <c r="K125" s="164">
        <f>'2027 Summer Hosta - V1'!$X$20</f>
        <v>0</v>
      </c>
      <c r="L125" s="163">
        <f>'2027 Summer Hosta - V1'!$X$148</f>
        <v>0</v>
      </c>
    </row>
    <row r="126" spans="2:12">
      <c r="B126">
        <f>'2027 Summer Hosta - V1'!$F$18</f>
        <v>0</v>
      </c>
      <c r="C126" s="168" t="s">
        <v>180</v>
      </c>
      <c r="D126" s="165">
        <v>7538207</v>
      </c>
      <c r="E126">
        <v>19659</v>
      </c>
      <c r="F126" s="164">
        <f>'2027 Summer Hosta - V1'!$U$20</f>
        <v>0</v>
      </c>
      <c r="G126" s="164">
        <f>'2027 Summer Hosta - V1'!$U$20</f>
        <v>0</v>
      </c>
      <c r="H126" s="163">
        <f>'2027 Summer Hosta - V1'!$U$149</f>
        <v>0</v>
      </c>
      <c r="J126" s="164">
        <f>'2027 Summer Hosta - V1'!$X$20</f>
        <v>0</v>
      </c>
      <c r="K126" s="164">
        <f>'2027 Summer Hosta - V1'!$X$20</f>
        <v>0</v>
      </c>
      <c r="L126" s="163">
        <f>'2027 Summer Hosta - V1'!$X$149</f>
        <v>0</v>
      </c>
    </row>
    <row r="127" spans="2:12">
      <c r="B127">
        <f>'2027 Summer Hosta - V1'!$F$18</f>
        <v>0</v>
      </c>
      <c r="C127" s="168" t="s">
        <v>182</v>
      </c>
      <c r="D127" s="165">
        <v>7538377</v>
      </c>
      <c r="E127">
        <v>19661</v>
      </c>
      <c r="F127" s="164">
        <f>'2027 Summer Hosta - V1'!$U$20</f>
        <v>0</v>
      </c>
      <c r="G127" s="164">
        <f>'2027 Summer Hosta - V1'!$U$20</f>
        <v>0</v>
      </c>
      <c r="H127" s="163">
        <f>'2027 Summer Hosta - V1'!$U$150</f>
        <v>0</v>
      </c>
      <c r="J127" s="164">
        <f>'2027 Summer Hosta - V1'!$X$20</f>
        <v>0</v>
      </c>
      <c r="K127" s="164">
        <f>'2027 Summer Hosta - V1'!$X$20</f>
        <v>0</v>
      </c>
      <c r="L127" s="163">
        <f>'2027 Summer Hosta - V1'!$X$150</f>
        <v>0</v>
      </c>
    </row>
    <row r="128" spans="2:12">
      <c r="B128">
        <f>'2027 Summer Hosta - V1'!$F$18</f>
        <v>0</v>
      </c>
      <c r="C128" s="168" t="s">
        <v>184</v>
      </c>
      <c r="D128" s="166">
        <v>7538607</v>
      </c>
      <c r="E128">
        <v>19663</v>
      </c>
      <c r="F128" s="164">
        <f>'2027 Summer Hosta - V1'!$U$20</f>
        <v>0</v>
      </c>
      <c r="G128" s="164">
        <f>'2027 Summer Hosta - V1'!$U$20</f>
        <v>0</v>
      </c>
      <c r="H128" s="163">
        <f>'2027 Summer Hosta - V1'!$U$151</f>
        <v>0</v>
      </c>
      <c r="J128" s="164">
        <f>'2027 Summer Hosta - V1'!$X$20</f>
        <v>0</v>
      </c>
      <c r="K128" s="164">
        <f>'2027 Summer Hosta - V1'!$X$20</f>
        <v>0</v>
      </c>
      <c r="L128" s="163">
        <f>'2027 Summer Hosta - V1'!$X$151</f>
        <v>0</v>
      </c>
    </row>
    <row r="129" spans="2:12">
      <c r="B129">
        <f>'2027 Summer Hosta - V1'!$F$18</f>
        <v>0</v>
      </c>
      <c r="C129" s="168" t="s">
        <v>187</v>
      </c>
      <c r="D129" s="166">
        <v>7538721</v>
      </c>
      <c r="E129">
        <v>18289</v>
      </c>
      <c r="F129" s="164">
        <f>'2027 Summer Hosta - V1'!$U$20</f>
        <v>0</v>
      </c>
      <c r="G129" s="164">
        <f>'2027 Summer Hosta - V1'!$U$20</f>
        <v>0</v>
      </c>
      <c r="H129" s="163">
        <f>'2027 Summer Hosta - V1'!$U$152</f>
        <v>0</v>
      </c>
      <c r="J129" s="164">
        <f>'2027 Summer Hosta - V1'!$X$20</f>
        <v>0</v>
      </c>
      <c r="K129" s="164">
        <f>'2027 Summer Hosta - V1'!$X$20</f>
        <v>0</v>
      </c>
      <c r="L129" s="163">
        <f>'2027 Summer Hosta - V1'!$X$152</f>
        <v>0</v>
      </c>
    </row>
    <row r="130" spans="2:12">
      <c r="B130">
        <f>'2027 Summer Hosta - V1'!$F$18</f>
        <v>0</v>
      </c>
      <c r="C130" s="168" t="s">
        <v>187</v>
      </c>
      <c r="D130" s="166">
        <v>7538725</v>
      </c>
      <c r="E130">
        <v>19624</v>
      </c>
      <c r="F130" s="164">
        <f>'2027 Summer Hosta - V1'!$U$20</f>
        <v>0</v>
      </c>
      <c r="G130" s="164">
        <f>'2027 Summer Hosta - V1'!$U$20</f>
        <v>0</v>
      </c>
      <c r="H130" s="163">
        <f>'2027 Summer Hosta - V1'!$U$153</f>
        <v>0</v>
      </c>
      <c r="J130" s="164">
        <f>'2027 Summer Hosta - V1'!$X$20</f>
        <v>0</v>
      </c>
      <c r="K130" s="164">
        <f>'2027 Summer Hosta - V1'!$X$20</f>
        <v>0</v>
      </c>
      <c r="L130" s="163">
        <f>'2027 Summer Hosta - V1'!$X$153</f>
        <v>0</v>
      </c>
    </row>
    <row r="131" spans="2:12">
      <c r="B131">
        <f>'2027 Summer Hosta - V1'!$F$18</f>
        <v>0</v>
      </c>
      <c r="C131" s="168" t="s">
        <v>189</v>
      </c>
      <c r="D131" s="166">
        <v>7538741</v>
      </c>
      <c r="E131">
        <v>5008</v>
      </c>
      <c r="F131" s="164">
        <f>'2027 Summer Hosta - V1'!$U$20</f>
        <v>0</v>
      </c>
      <c r="G131" s="164">
        <f>'2027 Summer Hosta - V1'!$U$20</f>
        <v>0</v>
      </c>
      <c r="H131" s="163">
        <f>'2027 Summer Hosta - V1'!$U$154</f>
        <v>0</v>
      </c>
      <c r="J131" s="164">
        <f>'2027 Summer Hosta - V1'!$X$20</f>
        <v>0</v>
      </c>
      <c r="K131" s="164">
        <f>'2027 Summer Hosta - V1'!$X$20</f>
        <v>0</v>
      </c>
      <c r="L131" s="163">
        <f>'2027 Summer Hosta - V1'!$X$154</f>
        <v>0</v>
      </c>
    </row>
    <row r="132" spans="2:12">
      <c r="B132">
        <f>'2027 Summer Hosta - V1'!$F$18</f>
        <v>0</v>
      </c>
      <c r="C132" s="168" t="s">
        <v>189</v>
      </c>
      <c r="D132" s="166">
        <v>7538745</v>
      </c>
      <c r="E132">
        <v>6249</v>
      </c>
      <c r="F132" s="164">
        <f>'2027 Summer Hosta - V1'!$U$20</f>
        <v>0</v>
      </c>
      <c r="G132" s="164">
        <f>'2027 Summer Hosta - V1'!$U$20</f>
        <v>0</v>
      </c>
      <c r="H132" s="163">
        <f>'2027 Summer Hosta - V1'!$U$155</f>
        <v>0</v>
      </c>
      <c r="J132" s="164">
        <f>'2027 Summer Hosta - V1'!$X$20</f>
        <v>0</v>
      </c>
      <c r="K132" s="164">
        <f>'2027 Summer Hosta - V1'!$X$20</f>
        <v>0</v>
      </c>
      <c r="L132" s="163">
        <f>'2027 Summer Hosta - V1'!$X$155</f>
        <v>0</v>
      </c>
    </row>
    <row r="133" spans="2:12">
      <c r="B133">
        <f>'2027 Summer Hosta - V1'!$F$18</f>
        <v>0</v>
      </c>
      <c r="C133" s="168" t="s">
        <v>191</v>
      </c>
      <c r="D133" s="166">
        <v>7538771</v>
      </c>
      <c r="E133">
        <v>13033</v>
      </c>
      <c r="F133" s="164">
        <f>'2027 Summer Hosta - V1'!$U$20</f>
        <v>0</v>
      </c>
      <c r="G133" s="164">
        <f>'2027 Summer Hosta - V1'!$U$20</f>
        <v>0</v>
      </c>
      <c r="H133" s="163">
        <f>'2027 Summer Hosta - V1'!$U$156</f>
        <v>0</v>
      </c>
      <c r="J133" s="164">
        <f>'2027 Summer Hosta - V1'!$X$20</f>
        <v>0</v>
      </c>
      <c r="K133" s="164">
        <f>'2027 Summer Hosta - V1'!$X$20</f>
        <v>0</v>
      </c>
      <c r="L133" s="163">
        <f>'2027 Summer Hosta - V1'!$X$156</f>
        <v>0</v>
      </c>
    </row>
    <row r="134" spans="2:12">
      <c r="B134">
        <f>'2027 Summer Hosta - V1'!$F$18</f>
        <v>0</v>
      </c>
      <c r="C134" s="168" t="s">
        <v>191</v>
      </c>
      <c r="D134" s="166">
        <v>7538775</v>
      </c>
      <c r="E134">
        <v>13059</v>
      </c>
      <c r="F134" s="164">
        <f>'2027 Summer Hosta - V1'!$U$20</f>
        <v>0</v>
      </c>
      <c r="G134" s="164">
        <f>'2027 Summer Hosta - V1'!$U$20</f>
        <v>0</v>
      </c>
      <c r="H134" s="163">
        <f>'2027 Summer Hosta - V1'!$U$157</f>
        <v>0</v>
      </c>
      <c r="J134" s="164">
        <f>'2027 Summer Hosta - V1'!$X$20</f>
        <v>0</v>
      </c>
      <c r="K134" s="164">
        <f>'2027 Summer Hosta - V1'!$X$20</f>
        <v>0</v>
      </c>
      <c r="L134" s="163">
        <f>'2027 Summer Hosta - V1'!$X$157</f>
        <v>0</v>
      </c>
    </row>
    <row r="135" spans="2:12">
      <c r="B135">
        <f>'2027 Summer Hosta - V1'!$F$18</f>
        <v>0</v>
      </c>
      <c r="C135" s="168" t="s">
        <v>193</v>
      </c>
      <c r="D135" s="166">
        <v>7538791</v>
      </c>
      <c r="E135">
        <v>19698</v>
      </c>
      <c r="F135" s="164">
        <f>'2027 Summer Hosta - V1'!$U$20</f>
        <v>0</v>
      </c>
      <c r="G135" s="164">
        <f>'2027 Summer Hosta - V1'!$U$20</f>
        <v>0</v>
      </c>
      <c r="H135" s="163">
        <f>'2027 Summer Hosta - V1'!$U$158</f>
        <v>0</v>
      </c>
      <c r="J135" s="164">
        <f>'2027 Summer Hosta - V1'!$X$20</f>
        <v>0</v>
      </c>
      <c r="K135" s="164">
        <f>'2027 Summer Hosta - V1'!$X$20</f>
        <v>0</v>
      </c>
      <c r="L135" s="163">
        <f>'2027 Summer Hosta - V1'!$X$158</f>
        <v>0</v>
      </c>
    </row>
    <row r="136" spans="2:12">
      <c r="B136">
        <f>'2027 Summer Hosta - V1'!$F$18</f>
        <v>0</v>
      </c>
      <c r="C136" s="168" t="s">
        <v>193</v>
      </c>
      <c r="D136" s="166">
        <v>7538794</v>
      </c>
      <c r="E136">
        <v>21553</v>
      </c>
      <c r="F136" s="164">
        <f>'2027 Summer Hosta - V1'!$U$20</f>
        <v>0</v>
      </c>
      <c r="G136" s="164">
        <f>'2027 Summer Hosta - V1'!$U$20</f>
        <v>0</v>
      </c>
      <c r="H136" s="163">
        <f>'2027 Summer Hosta - V1'!$U$159</f>
        <v>0</v>
      </c>
      <c r="J136" s="164">
        <f>'2027 Summer Hosta - V1'!$X$20</f>
        <v>0</v>
      </c>
      <c r="K136" s="164">
        <f>'2027 Summer Hosta - V1'!$X$20</f>
        <v>0</v>
      </c>
      <c r="L136" s="163">
        <f>'2027 Summer Hosta - V1'!$X$159</f>
        <v>0</v>
      </c>
    </row>
    <row r="137" spans="2:12">
      <c r="B137">
        <f>'2027 Summer Hosta - V1'!$F$18</f>
        <v>0</v>
      </c>
      <c r="C137" s="168" t="s">
        <v>195</v>
      </c>
      <c r="D137" s="166">
        <v>7538841</v>
      </c>
      <c r="E137">
        <v>13028</v>
      </c>
      <c r="F137" s="164">
        <f>'2027 Summer Hosta - V1'!$U$20</f>
        <v>0</v>
      </c>
      <c r="G137" s="164">
        <f>'2027 Summer Hosta - V1'!$U$20</f>
        <v>0</v>
      </c>
      <c r="H137" s="163">
        <f>'2027 Summer Hosta - V1'!$U$160</f>
        <v>0</v>
      </c>
      <c r="J137" s="164">
        <f>'2027 Summer Hosta - V1'!$X$20</f>
        <v>0</v>
      </c>
      <c r="K137" s="164">
        <f>'2027 Summer Hosta - V1'!$X$20</f>
        <v>0</v>
      </c>
      <c r="L137" s="163">
        <f>'2027 Summer Hosta - V1'!$X$160</f>
        <v>0</v>
      </c>
    </row>
    <row r="138" spans="2:12">
      <c r="B138">
        <f>'2027 Summer Hosta - V1'!$F$18</f>
        <v>0</v>
      </c>
      <c r="C138" s="168" t="s">
        <v>195</v>
      </c>
      <c r="D138" s="166">
        <v>7538844</v>
      </c>
      <c r="E138">
        <v>13047</v>
      </c>
      <c r="F138" s="164">
        <f>'2027 Summer Hosta - V1'!$U$20</f>
        <v>0</v>
      </c>
      <c r="G138" s="164">
        <f>'2027 Summer Hosta - V1'!$U$20</f>
        <v>0</v>
      </c>
      <c r="H138" s="163">
        <f>'2027 Summer Hosta - V1'!$U$161</f>
        <v>0</v>
      </c>
      <c r="J138" s="164">
        <f>'2027 Summer Hosta - V1'!$X$20</f>
        <v>0</v>
      </c>
      <c r="K138" s="164">
        <f>'2027 Summer Hosta - V1'!$X$20</f>
        <v>0</v>
      </c>
      <c r="L138" s="163">
        <f>'2027 Summer Hosta - V1'!$X$161</f>
        <v>0</v>
      </c>
    </row>
    <row r="139" spans="2:12">
      <c r="B139">
        <f>'2027 Summer Hosta - V1'!$F$18</f>
        <v>0</v>
      </c>
      <c r="C139" s="168" t="s">
        <v>197</v>
      </c>
      <c r="D139" s="166">
        <v>7538991</v>
      </c>
      <c r="E139">
        <v>5010</v>
      </c>
      <c r="F139" s="164">
        <f>'2027 Summer Hosta - V1'!$U$20</f>
        <v>0</v>
      </c>
      <c r="G139" s="164">
        <f>'2027 Summer Hosta - V1'!$U$20</f>
        <v>0</v>
      </c>
      <c r="H139" s="163">
        <f>'2027 Summer Hosta - V1'!$U$162</f>
        <v>0</v>
      </c>
      <c r="J139" s="164">
        <f>'2027 Summer Hosta - V1'!$X$20</f>
        <v>0</v>
      </c>
      <c r="K139" s="164">
        <f>'2027 Summer Hosta - V1'!$X$20</f>
        <v>0</v>
      </c>
      <c r="L139" s="163">
        <f>'2027 Summer Hosta - V1'!$X$162</f>
        <v>0</v>
      </c>
    </row>
    <row r="140" spans="2:12">
      <c r="B140">
        <f>'2027 Summer Hosta - V1'!$F$18</f>
        <v>0</v>
      </c>
      <c r="C140" s="168" t="s">
        <v>197</v>
      </c>
      <c r="D140" s="166">
        <v>7538995</v>
      </c>
      <c r="E140">
        <v>6250</v>
      </c>
      <c r="F140" s="164">
        <f>'2027 Summer Hosta - V1'!$U$20</f>
        <v>0</v>
      </c>
      <c r="G140" s="164">
        <f>'2027 Summer Hosta - V1'!$U$20</f>
        <v>0</v>
      </c>
      <c r="H140" s="163">
        <f>'2027 Summer Hosta - V1'!$U$163</f>
        <v>0</v>
      </c>
      <c r="J140" s="164">
        <f>'2027 Summer Hosta - V1'!$X$20</f>
        <v>0</v>
      </c>
      <c r="K140" s="164">
        <f>'2027 Summer Hosta - V1'!$X$20</f>
        <v>0</v>
      </c>
      <c r="L140" s="163">
        <f>'2027 Summer Hosta - V1'!$X$163</f>
        <v>0</v>
      </c>
    </row>
    <row r="141" spans="2:12">
      <c r="B141">
        <f>'2027 Summer Hosta - V1'!$F$18</f>
        <v>0</v>
      </c>
      <c r="C141" s="168" t="s">
        <v>199</v>
      </c>
      <c r="D141" s="166">
        <v>7539287</v>
      </c>
      <c r="E141">
        <v>19665</v>
      </c>
      <c r="F141" s="164">
        <f>'2027 Summer Hosta - V1'!$U$20</f>
        <v>0</v>
      </c>
      <c r="G141" s="164">
        <f>'2027 Summer Hosta - V1'!$U$20</f>
        <v>0</v>
      </c>
      <c r="H141" s="163">
        <f>'2027 Summer Hosta - V1'!$U$164</f>
        <v>0</v>
      </c>
      <c r="J141" s="164">
        <f>'2027 Summer Hosta - V1'!$X$20</f>
        <v>0</v>
      </c>
      <c r="K141" s="164">
        <f>'2027 Summer Hosta - V1'!$X$20</f>
        <v>0</v>
      </c>
      <c r="L141" s="163">
        <f>'2027 Summer Hosta - V1'!$X$164</f>
        <v>0</v>
      </c>
    </row>
    <row r="142" spans="2:12">
      <c r="B142">
        <f>'2027 Summer Hosta - V1'!$F$18</f>
        <v>0</v>
      </c>
      <c r="C142" s="168" t="s">
        <v>201</v>
      </c>
      <c r="D142" s="166">
        <v>7539351</v>
      </c>
      <c r="E142">
        <v>18294</v>
      </c>
      <c r="F142" s="164">
        <f>'2027 Summer Hosta - V1'!$U$20</f>
        <v>0</v>
      </c>
      <c r="G142" s="164">
        <f>'2027 Summer Hosta - V1'!$U$20</f>
        <v>0</v>
      </c>
      <c r="H142" s="163">
        <f>'2027 Summer Hosta - V1'!$U$165</f>
        <v>0</v>
      </c>
      <c r="J142" s="164">
        <f>'2027 Summer Hosta - V1'!$X$20</f>
        <v>0</v>
      </c>
      <c r="K142" s="164">
        <f>'2027 Summer Hosta - V1'!$X$20</f>
        <v>0</v>
      </c>
      <c r="L142" s="163">
        <f>'2027 Summer Hosta - V1'!$X$165</f>
        <v>0</v>
      </c>
    </row>
    <row r="143" spans="2:12">
      <c r="B143">
        <f>'2027 Summer Hosta - V1'!$F$18</f>
        <v>0</v>
      </c>
      <c r="C143" s="168" t="s">
        <v>201</v>
      </c>
      <c r="D143" s="166">
        <v>7539355</v>
      </c>
      <c r="E143">
        <v>19626</v>
      </c>
      <c r="F143" s="164">
        <f>'2027 Summer Hosta - V1'!$U$20</f>
        <v>0</v>
      </c>
      <c r="G143" s="164">
        <f>'2027 Summer Hosta - V1'!$U$20</f>
        <v>0</v>
      </c>
      <c r="H143" s="163">
        <f>'2027 Summer Hosta - V1'!$U$166</f>
        <v>0</v>
      </c>
      <c r="J143" s="164">
        <f>'2027 Summer Hosta - V1'!$X$20</f>
        <v>0</v>
      </c>
      <c r="K143" s="164">
        <f>'2027 Summer Hosta - V1'!$X$20</f>
        <v>0</v>
      </c>
      <c r="L143" s="163">
        <f>'2027 Summer Hosta - V1'!$X$166</f>
        <v>0</v>
      </c>
    </row>
    <row r="144" spans="2:12">
      <c r="B144">
        <f>'2027 Summer Hosta - V1'!$F$18</f>
        <v>0</v>
      </c>
      <c r="C144" s="168" t="s">
        <v>203</v>
      </c>
      <c r="D144" s="166">
        <v>7539501</v>
      </c>
      <c r="E144">
        <v>16653</v>
      </c>
      <c r="F144" s="164">
        <f>'2027 Summer Hosta - V1'!$U$20</f>
        <v>0</v>
      </c>
      <c r="G144" s="164">
        <f>'2027 Summer Hosta - V1'!$U$20</f>
        <v>0</v>
      </c>
      <c r="H144" s="163">
        <f>'2027 Summer Hosta - V1'!$U$167</f>
        <v>0</v>
      </c>
      <c r="J144" s="164">
        <f>'2027 Summer Hosta - V1'!$X$20</f>
        <v>0</v>
      </c>
      <c r="K144" s="164">
        <f>'2027 Summer Hosta - V1'!$X$20</f>
        <v>0</v>
      </c>
      <c r="L144" s="163">
        <f>'2027 Summer Hosta - V1'!$X$167</f>
        <v>0</v>
      </c>
    </row>
    <row r="145" spans="2:12">
      <c r="B145">
        <f>'2027 Summer Hosta - V1'!$F$18</f>
        <v>0</v>
      </c>
      <c r="C145" s="168" t="s">
        <v>203</v>
      </c>
      <c r="D145" s="166">
        <v>7539504</v>
      </c>
      <c r="E145">
        <v>16646</v>
      </c>
      <c r="F145" s="164">
        <f>'2027 Summer Hosta - V1'!$U$20</f>
        <v>0</v>
      </c>
      <c r="G145" s="164">
        <f>'2027 Summer Hosta - V1'!$U$20</f>
        <v>0</v>
      </c>
      <c r="H145" s="163">
        <f>'2027 Summer Hosta - V1'!$U$168</f>
        <v>0</v>
      </c>
      <c r="J145" s="164">
        <f>'2027 Summer Hosta - V1'!$X$20</f>
        <v>0</v>
      </c>
      <c r="K145" s="164">
        <f>'2027 Summer Hosta - V1'!$X$20</f>
        <v>0</v>
      </c>
      <c r="L145" s="163">
        <f>'2027 Summer Hosta - V1'!$X$168</f>
        <v>0</v>
      </c>
    </row>
    <row r="146" spans="2:12">
      <c r="B146">
        <f>'2027 Summer Hosta - V1'!$F$18</f>
        <v>0</v>
      </c>
      <c r="C146" s="168" t="s">
        <v>203</v>
      </c>
      <c r="D146" s="166">
        <v>7539507</v>
      </c>
      <c r="E146">
        <v>24711</v>
      </c>
      <c r="F146" s="164">
        <f>'2027 Summer Hosta - V1'!$U$20</f>
        <v>0</v>
      </c>
      <c r="G146" s="164">
        <f>'2027 Summer Hosta - V1'!$U$20</f>
        <v>0</v>
      </c>
      <c r="H146" s="163">
        <f>'2027 Summer Hosta - V1'!$U$169</f>
        <v>0</v>
      </c>
      <c r="J146" s="164">
        <f>'2027 Summer Hosta - V1'!$X$20</f>
        <v>0</v>
      </c>
      <c r="K146" s="164">
        <f>'2027 Summer Hosta - V1'!$X$20</f>
        <v>0</v>
      </c>
      <c r="L146" s="163">
        <f>'2027 Summer Hosta - V1'!$X$169</f>
        <v>0</v>
      </c>
    </row>
    <row r="147" spans="2:12">
      <c r="B147">
        <f>'2027 Summer Hosta - V1'!$F$18</f>
        <v>0</v>
      </c>
      <c r="C147" s="168" t="s">
        <v>205</v>
      </c>
      <c r="D147" s="166">
        <v>7539551</v>
      </c>
      <c r="E147">
        <v>5012</v>
      </c>
      <c r="F147" s="164">
        <f>'2027 Summer Hosta - V1'!$U$20</f>
        <v>0</v>
      </c>
      <c r="G147" s="164">
        <f>'2027 Summer Hosta - V1'!$U$20</f>
        <v>0</v>
      </c>
      <c r="H147" s="163">
        <f>'2027 Summer Hosta - V1'!$U$170</f>
        <v>0</v>
      </c>
      <c r="J147" s="164">
        <f>'2027 Summer Hosta - V1'!$X$20</f>
        <v>0</v>
      </c>
      <c r="K147" s="164">
        <f>'2027 Summer Hosta - V1'!$X$20</f>
        <v>0</v>
      </c>
      <c r="L147" s="163">
        <f>'2027 Summer Hosta - V1'!$X$170</f>
        <v>0</v>
      </c>
    </row>
    <row r="148" spans="2:12">
      <c r="B148">
        <f>'2027 Summer Hosta - V1'!$F$18</f>
        <v>0</v>
      </c>
      <c r="C148" s="168" t="s">
        <v>205</v>
      </c>
      <c r="D148" s="166">
        <v>7539554</v>
      </c>
      <c r="E148">
        <v>12945</v>
      </c>
      <c r="F148" s="164">
        <f>'2027 Summer Hosta - V1'!$U$20</f>
        <v>0</v>
      </c>
      <c r="G148" s="164">
        <f>'2027 Summer Hosta - V1'!$U$20</f>
        <v>0</v>
      </c>
      <c r="H148" s="163">
        <f>'2027 Summer Hosta - V1'!$U$171</f>
        <v>0</v>
      </c>
      <c r="J148" s="164">
        <f>'2027 Summer Hosta - V1'!$X$20</f>
        <v>0</v>
      </c>
      <c r="K148" s="164">
        <f>'2027 Summer Hosta - V1'!$X$20</f>
        <v>0</v>
      </c>
      <c r="L148" s="163">
        <f>'2027 Summer Hosta - V1'!$X$171</f>
        <v>0</v>
      </c>
    </row>
    <row r="149" spans="2:12">
      <c r="B149">
        <f>'2027 Summer Hosta - V1'!$F$18</f>
        <v>0</v>
      </c>
      <c r="C149" s="168" t="s">
        <v>207</v>
      </c>
      <c r="D149" s="166">
        <v>7539537</v>
      </c>
      <c r="E149">
        <v>28194</v>
      </c>
      <c r="F149" s="164">
        <f>'2027 Summer Hosta - V1'!$U$20</f>
        <v>0</v>
      </c>
      <c r="G149" s="164">
        <f>'2027 Summer Hosta - V1'!$U$20</f>
        <v>0</v>
      </c>
      <c r="H149" s="163">
        <f>'2027 Summer Hosta - V1'!$U$172</f>
        <v>0</v>
      </c>
      <c r="J149" s="164">
        <f>'2027 Summer Hosta - V1'!$X$20</f>
        <v>0</v>
      </c>
      <c r="K149" s="164">
        <f>'2027 Summer Hosta - V1'!$X$20</f>
        <v>0</v>
      </c>
      <c r="L149" s="163">
        <f>'2027 Summer Hosta - V1'!$X$172</f>
        <v>0</v>
      </c>
    </row>
    <row r="150" spans="2:12">
      <c r="B150">
        <f>'2027 Summer Hosta - V1'!$F$18</f>
        <v>0</v>
      </c>
      <c r="C150" s="168" t="s">
        <v>209</v>
      </c>
      <c r="D150" s="166">
        <v>7539511</v>
      </c>
      <c r="E150">
        <v>16655</v>
      </c>
      <c r="F150" s="164">
        <f>'2027 Summer Hosta - V1'!$U$20</f>
        <v>0</v>
      </c>
      <c r="G150" s="164">
        <f>'2027 Summer Hosta - V1'!$U$20</f>
        <v>0</v>
      </c>
      <c r="H150" s="163">
        <f>'2027 Summer Hosta - V1'!$U$173</f>
        <v>0</v>
      </c>
      <c r="J150" s="164">
        <f>'2027 Summer Hosta - V1'!$X$20</f>
        <v>0</v>
      </c>
      <c r="K150" s="164">
        <f>'2027 Summer Hosta - V1'!$X$20</f>
        <v>0</v>
      </c>
      <c r="L150" s="163">
        <f>'2027 Summer Hosta - V1'!$X$173</f>
        <v>0</v>
      </c>
    </row>
    <row r="151" spans="2:12">
      <c r="B151">
        <f>'2027 Summer Hosta - V1'!$F$18</f>
        <v>0</v>
      </c>
      <c r="C151" s="168" t="s">
        <v>209</v>
      </c>
      <c r="D151" s="166">
        <v>7539514</v>
      </c>
      <c r="E151">
        <v>16647</v>
      </c>
      <c r="F151" s="164">
        <f>'2027 Summer Hosta - V1'!$U$20</f>
        <v>0</v>
      </c>
      <c r="G151" s="164">
        <f>'2027 Summer Hosta - V1'!$U$20</f>
        <v>0</v>
      </c>
      <c r="H151" s="163">
        <f>'2027 Summer Hosta - V1'!$U$174</f>
        <v>0</v>
      </c>
      <c r="J151" s="164">
        <f>'2027 Summer Hosta - V1'!$X$20</f>
        <v>0</v>
      </c>
      <c r="K151" s="164">
        <f>'2027 Summer Hosta - V1'!$X$20</f>
        <v>0</v>
      </c>
      <c r="L151" s="163">
        <f>'2027 Summer Hosta - V1'!$X$174</f>
        <v>0</v>
      </c>
    </row>
    <row r="152" spans="2:12">
      <c r="B152">
        <f>'2027 Summer Hosta - V1'!$F$18</f>
        <v>0</v>
      </c>
      <c r="C152" s="168" t="s">
        <v>211</v>
      </c>
      <c r="D152" s="166">
        <v>7539521</v>
      </c>
      <c r="E152">
        <v>16656</v>
      </c>
      <c r="F152" s="164">
        <f>'2027 Summer Hosta - V1'!$U$20</f>
        <v>0</v>
      </c>
      <c r="G152" s="164">
        <f>'2027 Summer Hosta - V1'!$U$20</f>
        <v>0</v>
      </c>
      <c r="H152" s="163">
        <f>'2027 Summer Hosta - V1'!$U$175</f>
        <v>0</v>
      </c>
      <c r="J152" s="164">
        <f>'2027 Summer Hosta - V1'!$X$20</f>
        <v>0</v>
      </c>
      <c r="K152" s="164">
        <f>'2027 Summer Hosta - V1'!$X$20</f>
        <v>0</v>
      </c>
      <c r="L152" s="163">
        <f>'2027 Summer Hosta - V1'!$X$175</f>
        <v>0</v>
      </c>
    </row>
    <row r="153" spans="2:12">
      <c r="B153">
        <f>'2027 Summer Hosta - V1'!$F$18</f>
        <v>0</v>
      </c>
      <c r="C153" s="168" t="s">
        <v>211</v>
      </c>
      <c r="D153" s="166">
        <v>7539524</v>
      </c>
      <c r="E153">
        <v>16648</v>
      </c>
      <c r="F153" s="164">
        <f>'2027 Summer Hosta - V1'!$U$20</f>
        <v>0</v>
      </c>
      <c r="G153" s="164">
        <f>'2027 Summer Hosta - V1'!$U$20</f>
        <v>0</v>
      </c>
      <c r="H153" s="163">
        <f>'2027 Summer Hosta - V1'!$U$176</f>
        <v>0</v>
      </c>
      <c r="J153" s="164">
        <f>'2027 Summer Hosta - V1'!$X$20</f>
        <v>0</v>
      </c>
      <c r="K153" s="164">
        <f>'2027 Summer Hosta - V1'!$X$20</f>
        <v>0</v>
      </c>
      <c r="L153" s="163">
        <f>'2027 Summer Hosta - V1'!$X$176</f>
        <v>0</v>
      </c>
    </row>
    <row r="154" spans="2:12">
      <c r="K154" s="164">
        <f>'2027 Summer Hosta - V1'!$X$20</f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6cc9a4c-72cd-411c-8c47-5875e6a4ded2" xsi:nil="true"/>
    <lcf76f155ced4ddcb4097134ff3c332f xmlns="c07d245a-a97f-49c7-bbfe-5947ae7ed9b3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BC0421151483428F611575EF6BF6E8" ma:contentTypeVersion="13" ma:contentTypeDescription="Create a new document." ma:contentTypeScope="" ma:versionID="a2d6e22f13584b11c23888c8247c6120">
  <xsd:schema xmlns:xsd="http://www.w3.org/2001/XMLSchema" xmlns:xs="http://www.w3.org/2001/XMLSchema" xmlns:p="http://schemas.microsoft.com/office/2006/metadata/properties" xmlns:ns2="c07d245a-a97f-49c7-bbfe-5947ae7ed9b3" xmlns:ns3="06cc9a4c-72cd-411c-8c47-5875e6a4ded2" targetNamespace="http://schemas.microsoft.com/office/2006/metadata/properties" ma:root="true" ma:fieldsID="f03653f0e492c9441f7b30316035fcbf" ns2:_="" ns3:_="">
    <xsd:import namespace="c07d245a-a97f-49c7-bbfe-5947ae7ed9b3"/>
    <xsd:import namespace="06cc9a4c-72cd-411c-8c47-5875e6a4de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7d245a-a97f-49c7-bbfe-5947ae7ed9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8368d370-74e9-4dc2-aebf-8db7fee3aa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cc9a4c-72cd-411c-8c47-5875e6a4ded2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99bcfef8-9432-4cb1-8854-6ea79039fe9b}" ma:internalName="TaxCatchAll" ma:showField="CatchAllData" ma:web="06cc9a4c-72cd-411c-8c47-5875e6a4de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DE6484-3A39-479E-9E54-8C2BD711CAE3}">
  <ds:schemaRefs>
    <ds:schemaRef ds:uri="http://schemas.microsoft.com/office/2006/metadata/properties"/>
    <ds:schemaRef ds:uri="http://schemas.microsoft.com/office/infopath/2007/PartnerControls"/>
    <ds:schemaRef ds:uri="06cc9a4c-72cd-411c-8c47-5875e6a4ded2"/>
    <ds:schemaRef ds:uri="c07d245a-a97f-49c7-bbfe-5947ae7ed9b3"/>
  </ds:schemaRefs>
</ds:datastoreItem>
</file>

<file path=customXml/itemProps2.xml><?xml version="1.0" encoding="utf-8"?>
<ds:datastoreItem xmlns:ds="http://schemas.openxmlformats.org/officeDocument/2006/customXml" ds:itemID="{8561672F-8498-4ABA-8874-1B517DCCC2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7d245a-a97f-49c7-bbfe-5947ae7ed9b3"/>
    <ds:schemaRef ds:uri="06cc9a4c-72cd-411c-8c47-5875e6a4de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8AA3A9-1A31-4D77-94F5-9EA52AC6CDE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2027 Summer Hosta - V1</vt:lpstr>
      <vt:lpstr>Export Order V1</vt:lpstr>
      <vt:lpstr>'2027 Summer Hosta - V1'!Print_Area</vt:lpstr>
      <vt:lpstr>'2027 Summer Hosta - V1'!Print_Titles</vt:lpstr>
    </vt:vector>
  </TitlesOfParts>
  <Manager/>
  <Company>Growing Colors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GC 2013</dc:creator>
  <cp:keywords/>
  <dc:description/>
  <cp:lastModifiedBy>Luke Ellingson</cp:lastModifiedBy>
  <cp:revision/>
  <dcterms:created xsi:type="dcterms:W3CDTF">2002-05-06T15:39:37Z</dcterms:created>
  <dcterms:modified xsi:type="dcterms:W3CDTF">2026-09-29T19:43:45Z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0x010100AEBC0421151483428F611575EF6BF6E8</vt:lpwstr>
  </property>
  <property fmtid="{D5CDD505-2E9C-101B-9397-08002B2CF9AE}" pid="3" name="MediaServiceImageTags">
    <vt:lpwstr/>
  </property>
</Properties>
</file>